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612" windowHeight="12936" activeTab="0"/>
  </bookViews>
  <sheets>
    <sheet name="Kosztorys ofertowy" sheetId="1" r:id="rId1"/>
  </sheets>
  <definedNames>
    <definedName name="_xlnm.Print_Area" localSheetId="0">'Kosztorys ofertowy'!$A$1:$G$94</definedName>
    <definedName name="stal">#REF!</definedName>
    <definedName name="_xlnm.Print_Titles" localSheetId="0">'Kosztorys ofertowy'!$7:$8</definedName>
    <definedName name="zysk">#REF!</definedName>
  </definedNames>
  <calcPr fullCalcOnLoad="1" fullPrecision="0"/>
</workbook>
</file>

<file path=xl/sharedStrings.xml><?xml version="1.0" encoding="utf-8"?>
<sst xmlns="http://schemas.openxmlformats.org/spreadsheetml/2006/main" count="227" uniqueCount="147">
  <si>
    <t>Wykonanie wykopów w gruntach nieskalistych</t>
  </si>
  <si>
    <t>Koryto wraz z profilowaniem i zagęszczeniem podłoża</t>
  </si>
  <si>
    <t>Podstawa wyceny</t>
  </si>
  <si>
    <t>01.00.00.              45111000-8</t>
  </si>
  <si>
    <t>02.00.00.                    45112000-5</t>
  </si>
  <si>
    <t>04.00.00.                  45233000-9</t>
  </si>
  <si>
    <t>05.00.00.                                     45233000-9</t>
  </si>
  <si>
    <t>07.00.00.                  45233000-9</t>
  </si>
  <si>
    <t>Wyznaczenie trasy i punktów wysokościowych</t>
  </si>
  <si>
    <t>01.01.01</t>
  </si>
  <si>
    <t>01.02.01</t>
  </si>
  <si>
    <t>Usunięcie drzew i krzewów</t>
  </si>
  <si>
    <t>01.02.02</t>
  </si>
  <si>
    <t>Zdjęcie warstwy humusu i darniny</t>
  </si>
  <si>
    <t>01.02.04</t>
  </si>
  <si>
    <t>Rozbiórki elementów dróg, ogrodzeń i przepustów</t>
  </si>
  <si>
    <t>02.01.01</t>
  </si>
  <si>
    <t>02.03.01</t>
  </si>
  <si>
    <t xml:space="preserve">Wykonanie nasypów </t>
  </si>
  <si>
    <t>04.01.01</t>
  </si>
  <si>
    <t>05.02.01</t>
  </si>
  <si>
    <t>Nawierzchnia tłuczniowa</t>
  </si>
  <si>
    <t>05.03.11</t>
  </si>
  <si>
    <t>Recykling</t>
  </si>
  <si>
    <t>06.01.01</t>
  </si>
  <si>
    <t>Umocnienie skarp, rowów, i ścieków</t>
  </si>
  <si>
    <t>06.02.01</t>
  </si>
  <si>
    <t>Przepusty pod zjazdami</t>
  </si>
  <si>
    <t>06.03.01</t>
  </si>
  <si>
    <t>07.01.01</t>
  </si>
  <si>
    <t>Oznakowanie poziome</t>
  </si>
  <si>
    <t>07.02.01</t>
  </si>
  <si>
    <t>Oznakowanie pionowe</t>
  </si>
  <si>
    <t>07.05.01</t>
  </si>
  <si>
    <t xml:space="preserve">Bariery ochronne stalowe </t>
  </si>
  <si>
    <t>Opis</t>
  </si>
  <si>
    <t>Jm</t>
  </si>
  <si>
    <t>km</t>
  </si>
  <si>
    <t>szt</t>
  </si>
  <si>
    <t>m2</t>
  </si>
  <si>
    <t>m3</t>
  </si>
  <si>
    <t>m</t>
  </si>
  <si>
    <t>t</t>
  </si>
  <si>
    <t>Oznakowanie poziome jezdni materiałami cienkowarstwowymi - linie ciagłe</t>
  </si>
  <si>
    <t>Oznakowanie poziome jezdni materiałami cienkowarstwowymi - linie przerywane</t>
  </si>
  <si>
    <t>Ustawienie słupków z rur stalowych dla znaków drogowych</t>
  </si>
  <si>
    <t>Przymocowanie tarcz znaków drogowych odblaskowych do gotowych słupków</t>
  </si>
  <si>
    <t>Lp.</t>
  </si>
  <si>
    <t>Ścinanie i uzupełnianie poboczy</t>
  </si>
  <si>
    <t>06.00.00.                                     45233000-9</t>
  </si>
  <si>
    <t>Karczowanie krzaków i poszycia</t>
  </si>
  <si>
    <t>ha</t>
  </si>
  <si>
    <t>04.05.01</t>
  </si>
  <si>
    <t>Podbudowa i ulepszone podłoże z gruntu lub kruszywa stabilizowanego cementem</t>
  </si>
  <si>
    <t>05.03.05b</t>
  </si>
  <si>
    <t>STWIORB
 CPV</t>
  </si>
  <si>
    <t>STWI
ORB
CPV</t>
  </si>
  <si>
    <t>D-03.00.00
45231300-8</t>
  </si>
  <si>
    <t>Nawierzchnia z betonu asfaltowego - warstwa ścieralna</t>
  </si>
  <si>
    <t>05.03.26a</t>
  </si>
  <si>
    <t>Zabezpieczenie geosiatką nawierzchni asfaltowej przed spękaniami odbitymi</t>
  </si>
  <si>
    <t>Nawierzchnia z betonu asfaltowego - warstwa wiążąca</t>
  </si>
  <si>
    <t>03.01.01</t>
  </si>
  <si>
    <t>04.08.01</t>
  </si>
  <si>
    <t>Wyrównanie podbudowy mieszankami mineralno-bitumicznymi</t>
  </si>
  <si>
    <t>Karczowanie drzew o średnicy 10-35 cm</t>
  </si>
  <si>
    <t>04.02.01</t>
  </si>
  <si>
    <t>Warstwy odsączające i odcinające</t>
  </si>
  <si>
    <t>05.03.23</t>
  </si>
  <si>
    <t>Nawierzchnia z kostki brukowej betonowej</t>
  </si>
  <si>
    <t>Wykonanie frezowania nawierzchni asfaltowych na zimno: śr. gr. w-wy 3cm</t>
  </si>
  <si>
    <t>06.04.01</t>
  </si>
  <si>
    <t>Rowy (roboty remontowe i utrzymaniowe)</t>
  </si>
  <si>
    <t>Oczyszczenie rowów z namułu z profilowaniem skarp rowu</t>
  </si>
  <si>
    <t>STWIORB    CPV</t>
  </si>
  <si>
    <t>08.00.00.                 45233000-9</t>
  </si>
  <si>
    <t>08.01.01</t>
  </si>
  <si>
    <t>Krawężniki betonowe</t>
  </si>
  <si>
    <t>08.03.01</t>
  </si>
  <si>
    <t>Betonowe obrzeża chodnikowe</t>
  </si>
  <si>
    <t>Rozebranie przepustów z rur betonowych. Materiał stanowi własność Wykonawcy</t>
  </si>
  <si>
    <t>Rozebranie słupków (masztów) do znaków drogowych. Materiał stnowi własność Inwestora.</t>
  </si>
  <si>
    <t>Zdjęcie tarcz (tablic) znaków drogowych. Materiał stnowi własność Inwestora.</t>
  </si>
  <si>
    <t>Rozebranie ścianek czołowych przepustów. Materiał stanowi własność Wykonawcy.</t>
  </si>
  <si>
    <t>Wykonanie warstwy wyrównawczej podbudowy mieszankami mineralno-bitumicznymi wraz z oczyszczeniem i skropieniem</t>
  </si>
  <si>
    <t xml:space="preserve">05.03.05a                 </t>
  </si>
  <si>
    <t>BRANŻA DROGOWA</t>
  </si>
  <si>
    <t>RAZEM BRANŻA DROGOWA:</t>
  </si>
  <si>
    <t>Wykonanie nasypów mechanicznie z gruntu nieskalistego z pozyskaniem i transportem gruntu</t>
  </si>
  <si>
    <t>Mechaniczne usunięcie warstwy ziemi urodzajnej (humusu) gr. w-wy 20 cm</t>
  </si>
  <si>
    <t>Wykonanie nawierzchni z tłucznia kamiennego, gr. w-wy 15cm</t>
  </si>
  <si>
    <t xml:space="preserve">Karczowanie drzew o średnicy  36-55 cm </t>
  </si>
  <si>
    <t xml:space="preserve">Karczowanie drzew o średnicy ponad 55 cm </t>
  </si>
  <si>
    <t>Rozebranie nawierzchni z mieszanek mineralno-bitumicznych nawierzchnie DP i zjazdów. Materiał stanowi własność Wykonawcy</t>
  </si>
  <si>
    <t>04.04.01</t>
  </si>
  <si>
    <t>Podbudowa z kruszywa  stabilizowanego mechanicznie</t>
  </si>
  <si>
    <t xml:space="preserve">Plantowanie powierzchni (obrobienie na czysto) skarp i dna wykopów wykonywanych mechanicznie w gruncie nieskalistym. </t>
  </si>
  <si>
    <t>Ustawienie barier ochronnych stalowych Sp-06</t>
  </si>
  <si>
    <t xml:space="preserve">Ilość </t>
  </si>
  <si>
    <t>Cena jednostkowa                (zł)</t>
  </si>
  <si>
    <t>Wartość (zł)                    (5 x 6)</t>
  </si>
  <si>
    <t>OZNAKOWANIE DRÓG I URZĄDZENIA BEZPIECZEŃSTWA RUCHU - Roboty w zakresie konstruowania, fundamentowania oraz wykonywania nawierzchni autostrad,dróg</t>
  </si>
  <si>
    <t>ROBOTY WYKOŃCZENIOWE - Roboty w zakresie konstruowania, fundamentowania oraz wykonywania nawierzchni autostrad,dróg</t>
  </si>
  <si>
    <t>NAWIERZCHNIE - Roboty w zakresie konstruowania, fundamentowania oraz wykonywania nawierzchni autostrad,dróg</t>
  </si>
  <si>
    <t>PODBUDOWY - Roboty w zakresie konstruowania, fundamentowania oraz wykonywania nawierzchni autostrad,dróg</t>
  </si>
  <si>
    <t>ROBOTY ZIEMNE - Roboty w zakresie usuwania gleby</t>
  </si>
  <si>
    <t>ROBOTY PRZYGOTOWAWCZE - Roboty w zakresie burzenia, roboty ziemne</t>
  </si>
  <si>
    <t>ELEMENTY ULIC - Roboty w zakresie konstruowania, fundamentowania oraz wykonywania nawierzchni autostrad,dróg</t>
  </si>
  <si>
    <t>Wartość kosztorysowa robót bez podatku VAT</t>
  </si>
  <si>
    <t>Podatek VAT - 23%</t>
  </si>
  <si>
    <t/>
  </si>
  <si>
    <t>Ogółem wartość kosztorysowa robót</t>
  </si>
  <si>
    <t xml:space="preserve">ODWODNIENIE KORPUSU DROGOWEGO </t>
  </si>
  <si>
    <t>Wykonanie wykopów mechaniczne w gruntach nieskalistych z transportem urobku na nasyp wraz z wykonaniem rowów</t>
  </si>
  <si>
    <t>Wykonanie wykopów mechaniczne w gruntach nieskalistych z transportem urobku na odkład (wykop pod przepust)</t>
  </si>
  <si>
    <t>Podbudowa z kruszywa łamanego stabilizowanego mechanicznie warstwa dolna  gr 20 cm</t>
  </si>
  <si>
    <t>Podbudowy z gruntu stabilizowanego cementem o Rm = 2,5 MPa - warstwa dolna, grubość warstwy po zagęszczeniu 25 cm.poszerzenia</t>
  </si>
  <si>
    <t>Rozebranie podbudowy nad projektowanym przepustem pod drogą powiatową z brukowca gr 16 cm. Materiał stanowi własność Wykonawcy.</t>
  </si>
  <si>
    <t>01.02.02.</t>
  </si>
  <si>
    <t>Przepust pod  koroną drogi</t>
  </si>
  <si>
    <t>03.01.01.</t>
  </si>
  <si>
    <t>Rozebranie nawierzchni z kruszywa  nawierzchnie zjazdów gr 10 cm. Materiał stanowi własność Wykonawcy</t>
  </si>
  <si>
    <t>Umocnienie skarp rowów kostką betonową wibroprasowaną gr 8 cm na podsypce cem- piaskowej gr. 5.0 cm</t>
  </si>
  <si>
    <t>Umocnienie dna rowów płytą ażurową typu ktata 60x60x10 cm na podsypce cem- piaskowej gr. 5.0 cm</t>
  </si>
  <si>
    <t>06.0101</t>
  </si>
  <si>
    <t>05.03.05a                     04.03.01</t>
  </si>
  <si>
    <t>05.03.05b             04.03.01</t>
  </si>
  <si>
    <t>04.08.01                 04.03.01</t>
  </si>
  <si>
    <t>na odcinku długości 962.24 m od km 4+992,6 do km 5+954,84</t>
  </si>
  <si>
    <t>Oznakowanie poziome jezdni materiałami cienkowarstwowymi - linie przystankowe</t>
  </si>
  <si>
    <t>Ułożenie przepustów z rur HDPE pod drogą powiatową km 5+531,0 rury o średnicy 80 cm z wykonaniem ławy i ścianek czołowych przepustu wg rysunku przepustu P-12</t>
  </si>
  <si>
    <t xml:space="preserve">Wykonanie podbudowy z gruntu stabilizowanego cementem,Rm=1,5 MPa gr. w-wy 15cm- warstwa konstrukcyjna chodnika </t>
  </si>
  <si>
    <t>Wyznaczenie trasy i punktów wysokościowych w terenie równinym, inwentaryzacja powykonawcza od km 4+992,6 do km 5+984.54</t>
  </si>
  <si>
    <t xml:space="preserve">PRZEBUDOWA DROGI POWIATOWEJ NR 3534W MAKOWIEC - RAWICA (VI etap)                         </t>
  </si>
  <si>
    <t>Wykonanie koryta mechanicznie wraz z profilowaniem i zageszczaniem podłoża w gr. nieskalistych, głębokość koryta 11-20cm     2775,21+930,2</t>
  </si>
  <si>
    <t xml:space="preserve">Wykonanie w-wy odsączającej z piasku, gr. w-wy do 10cm </t>
  </si>
  <si>
    <t xml:space="preserve">Wykonanie nawierzchni z betonu asfaltowego-warstwa wiążąca gr. w-wy 5cm wraz z oczyszczeniem i skropieniem                           droga powiatowa 963,0*5.6 +50= 5442,8 m2  </t>
  </si>
  <si>
    <t>Wykonanie nawierzchni chodnika z kostki brukowej betonowej o gr. 6 cm na podsypce cem-piask. 2*20</t>
  </si>
  <si>
    <t xml:space="preserve">Ułożenie przepustów rurowych z HDPE o średnicy 40 cm pod zjazdami wraz z wykonaniem ławy z kruszywa i ze ściankami prefabrykowanymi  </t>
  </si>
  <si>
    <t>Ułożenie przepustów rurowych z HDPE o średnicy 50 cm wraz  z wykonaniem ławy z kruszywa i ze ściankami czołowymi- rowy kryte pod peronami 24</t>
  </si>
  <si>
    <t>Wykonanie poboczy z kruszywa łamanego 1.00*2*963</t>
  </si>
  <si>
    <t>Ustawienie krawężników betonowych o wymiarach 20x30 cm na ławie betonowej. 20+4</t>
  </si>
  <si>
    <t xml:space="preserve">Ustawienie obrzeży betonowych o wymiarach 30x8 cm </t>
  </si>
  <si>
    <t>Formularz 2.3. do SIWZ</t>
  </si>
  <si>
    <t>KOSZTORYS OFERTOWY</t>
  </si>
  <si>
    <t xml:space="preserve">Wykonanie nawierzchni z betonu asfaltowego AC11S warstwa ścieralna, gr. w-wy 4 cm wraz z oczyszceniem i skropieniem  droga powiatowa 963,0*5.5+50 =5346,5 m2    </t>
  </si>
  <si>
    <t>Ułożenie geosiatki o wytrzymałości na rozciąganie min. 70kN/m (2+2)*963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</si>
</sst>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00"/>
    <numFmt numFmtId="170" formatCode="0.0000"/>
    <numFmt numFmtId="171" formatCode="0.000"/>
    <numFmt numFmtId="172" formatCode="[$-415]d\ mmmm\ yyyy"/>
    <numFmt numFmtId="173" formatCode="00\-000"/>
    <numFmt numFmtId="174" formatCode="#,##0.0"/>
    <numFmt numFmtId="175" formatCode="#,##0.00\ &quot;zł&quot;"/>
    <numFmt numFmtId="176" formatCode="#&quot;.&quot;"/>
    <numFmt numFmtId="177" formatCode="#&quot;.&quot;#&quot;.&quot;"/>
    <numFmt numFmtId="178" formatCode="##&quot;.&quot;##"/>
    <numFmt numFmtId="179" formatCode="#,##0.00_ ;\-#,##0.00\ 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0"/>
      <name val="Times New Roman"/>
      <family val="1"/>
    </font>
    <font>
      <sz val="22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62"/>
      <name val="Times New Roman"/>
      <family val="1"/>
    </font>
    <font>
      <b/>
      <sz val="18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/>
    </xf>
    <xf numFmtId="43" fontId="9" fillId="0" borderId="10" xfId="0" applyNumberFormat="1" applyFont="1" applyFill="1" applyBorder="1" applyAlignment="1">
      <alignment horizontal="center" vertical="center"/>
    </xf>
    <xf numFmtId="43" fontId="6" fillId="0" borderId="10" xfId="0" applyNumberFormat="1" applyFont="1" applyFill="1" applyBorder="1" applyAlignment="1">
      <alignment horizontal="center" vertical="center"/>
    </xf>
    <xf numFmtId="43" fontId="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4" fontId="12" fillId="0" borderId="15" xfId="0" applyNumberFormat="1" applyFont="1" applyBorder="1" applyAlignment="1">
      <alignment horizontal="center" vertical="center"/>
    </xf>
    <xf numFmtId="43" fontId="9" fillId="0" borderId="16" xfId="0" applyNumberFormat="1" applyFont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179" fontId="6" fillId="33" borderId="10" xfId="0" applyNumberFormat="1" applyFont="1" applyFill="1" applyBorder="1" applyAlignment="1">
      <alignment horizontal="center" vertical="center"/>
    </xf>
    <xf numFmtId="179" fontId="9" fillId="0" borderId="10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4" fontId="6" fillId="0" borderId="18" xfId="0" applyNumberFormat="1" applyFont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3" fontId="6" fillId="0" borderId="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6" fillId="0" borderId="18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view="pageBreakPreview" zoomScaleSheetLayoutView="100" zoomScalePageLayoutView="0" workbookViewId="0" topLeftCell="A1">
      <selection activeCell="C81" sqref="C81"/>
    </sheetView>
  </sheetViews>
  <sheetFormatPr defaultColWidth="9" defaultRowHeight="14.25"/>
  <cols>
    <col min="1" max="1" width="8.69921875" style="53" customWidth="1"/>
    <col min="2" max="2" width="11.69921875" style="54" customWidth="1"/>
    <col min="3" max="3" width="36.09765625" style="55" customWidth="1"/>
    <col min="4" max="4" width="5.19921875" style="56" customWidth="1"/>
    <col min="5" max="5" width="10.5" style="57" customWidth="1"/>
    <col min="6" max="6" width="11.3984375" style="56" customWidth="1"/>
    <col min="7" max="7" width="14.5" style="64" customWidth="1"/>
    <col min="8" max="10" width="9" style="54" customWidth="1"/>
    <col min="11" max="16384" width="9" style="58" customWidth="1"/>
  </cols>
  <sheetData>
    <row r="1" spans="1:10" s="52" customFormat="1" ht="13.5">
      <c r="A1" s="47"/>
      <c r="B1" s="48"/>
      <c r="C1" s="49"/>
      <c r="D1" s="50"/>
      <c r="E1" s="51"/>
      <c r="F1" s="70" t="s">
        <v>143</v>
      </c>
      <c r="G1" s="70"/>
      <c r="H1" s="48"/>
      <c r="I1" s="48"/>
      <c r="J1" s="48"/>
    </row>
    <row r="2" spans="6:7" ht="13.5">
      <c r="F2" s="71"/>
      <c r="G2" s="71"/>
    </row>
    <row r="3" spans="1:7" ht="26.25" customHeight="1">
      <c r="A3" s="67" t="s">
        <v>144</v>
      </c>
      <c r="B3" s="67"/>
      <c r="C3" s="67"/>
      <c r="D3" s="67"/>
      <c r="E3" s="67"/>
      <c r="F3" s="67"/>
      <c r="G3" s="67"/>
    </row>
    <row r="4" spans="1:7" ht="31.5" customHeight="1">
      <c r="A4" s="72" t="s">
        <v>133</v>
      </c>
      <c r="B4" s="72"/>
      <c r="C4" s="72"/>
      <c r="D4" s="72"/>
      <c r="E4" s="72"/>
      <c r="F4" s="72"/>
      <c r="G4" s="72"/>
    </row>
    <row r="5" spans="1:7" ht="26.25" customHeight="1">
      <c r="A5" s="73" t="s">
        <v>128</v>
      </c>
      <c r="B5" s="73"/>
      <c r="C5" s="73"/>
      <c r="D5" s="73"/>
      <c r="E5" s="73"/>
      <c r="F5" s="73"/>
      <c r="G5" s="73"/>
    </row>
    <row r="6" spans="1:7" ht="13.5" customHeight="1">
      <c r="A6" s="39"/>
      <c r="B6" s="40"/>
      <c r="C6" s="40"/>
      <c r="D6" s="41"/>
      <c r="E6" s="41"/>
      <c r="F6" s="42"/>
      <c r="G6" s="43"/>
    </row>
    <row r="7" spans="1:7" ht="39">
      <c r="A7" s="1" t="s">
        <v>47</v>
      </c>
      <c r="B7" s="2" t="s">
        <v>2</v>
      </c>
      <c r="C7" s="2" t="s">
        <v>35</v>
      </c>
      <c r="D7" s="3" t="s">
        <v>36</v>
      </c>
      <c r="E7" s="3" t="s">
        <v>98</v>
      </c>
      <c r="F7" s="4" t="s">
        <v>99</v>
      </c>
      <c r="G7" s="18" t="s">
        <v>100</v>
      </c>
    </row>
    <row r="8" spans="1:7" ht="13.5">
      <c r="A8" s="1">
        <v>1</v>
      </c>
      <c r="B8" s="2">
        <v>2</v>
      </c>
      <c r="C8" s="2">
        <v>3</v>
      </c>
      <c r="D8" s="5">
        <v>4</v>
      </c>
      <c r="E8" s="5">
        <v>5</v>
      </c>
      <c r="F8" s="19">
        <v>6</v>
      </c>
      <c r="G8" s="21">
        <v>7</v>
      </c>
    </row>
    <row r="9" spans="1:7" ht="22.5">
      <c r="A9" s="22" t="s">
        <v>86</v>
      </c>
      <c r="B9" s="2"/>
      <c r="C9" s="2"/>
      <c r="D9" s="5"/>
      <c r="E9" s="5"/>
      <c r="F9" s="4"/>
      <c r="G9" s="18"/>
    </row>
    <row r="10" spans="1:7" ht="45" customHeight="1">
      <c r="A10" s="2" t="s">
        <v>55</v>
      </c>
      <c r="B10" s="2" t="s">
        <v>3</v>
      </c>
      <c r="C10" s="69" t="s">
        <v>106</v>
      </c>
      <c r="D10" s="69"/>
      <c r="E10" s="69"/>
      <c r="F10" s="23"/>
      <c r="G10" s="16"/>
    </row>
    <row r="11" spans="1:10" ht="30" customHeight="1">
      <c r="A11" s="7"/>
      <c r="B11" s="7" t="s">
        <v>9</v>
      </c>
      <c r="C11" s="27" t="s">
        <v>8</v>
      </c>
      <c r="D11" s="6"/>
      <c r="E11" s="6"/>
      <c r="F11" s="6"/>
      <c r="G11" s="25"/>
      <c r="J11" s="59"/>
    </row>
    <row r="12" spans="1:10" ht="54" customHeight="1">
      <c r="A12" s="8">
        <v>1</v>
      </c>
      <c r="B12" s="8" t="s">
        <v>9</v>
      </c>
      <c r="C12" s="9" t="s">
        <v>132</v>
      </c>
      <c r="D12" s="10" t="s">
        <v>37</v>
      </c>
      <c r="E12" s="36">
        <v>0.96</v>
      </c>
      <c r="F12" s="12">
        <v>0</v>
      </c>
      <c r="G12" s="44">
        <f>E12*F12</f>
        <v>0</v>
      </c>
      <c r="J12" s="59"/>
    </row>
    <row r="13" spans="1:10" ht="23.25" customHeight="1">
      <c r="A13" s="11"/>
      <c r="B13" s="7" t="s">
        <v>10</v>
      </c>
      <c r="C13" s="27" t="s">
        <v>11</v>
      </c>
      <c r="D13" s="6"/>
      <c r="E13" s="6"/>
      <c r="F13" s="6"/>
      <c r="G13" s="25"/>
      <c r="J13" s="59"/>
    </row>
    <row r="14" spans="1:10" ht="25.5" customHeight="1">
      <c r="A14" s="8">
        <f>A12+1</f>
        <v>2</v>
      </c>
      <c r="B14" s="8" t="s">
        <v>10</v>
      </c>
      <c r="C14" s="9" t="s">
        <v>65</v>
      </c>
      <c r="D14" s="12" t="s">
        <v>38</v>
      </c>
      <c r="E14" s="15">
        <v>12</v>
      </c>
      <c r="F14" s="12">
        <v>0</v>
      </c>
      <c r="G14" s="44">
        <f>E14*F14</f>
        <v>0</v>
      </c>
      <c r="J14" s="59"/>
    </row>
    <row r="15" spans="1:10" ht="24" customHeight="1">
      <c r="A15" s="8">
        <f>A14+1</f>
        <v>3</v>
      </c>
      <c r="B15" s="8" t="s">
        <v>10</v>
      </c>
      <c r="C15" s="9" t="s">
        <v>91</v>
      </c>
      <c r="D15" s="12" t="s">
        <v>38</v>
      </c>
      <c r="E15" s="15">
        <v>32</v>
      </c>
      <c r="F15" s="12">
        <v>0</v>
      </c>
      <c r="G15" s="44">
        <f aca="true" t="shared" si="0" ref="G15:G27">E15*F15</f>
        <v>0</v>
      </c>
      <c r="J15" s="59"/>
    </row>
    <row r="16" spans="1:10" ht="22.5" customHeight="1">
      <c r="A16" s="8">
        <f>A15+1</f>
        <v>4</v>
      </c>
      <c r="B16" s="8" t="s">
        <v>10</v>
      </c>
      <c r="C16" s="9" t="s">
        <v>92</v>
      </c>
      <c r="D16" s="12" t="s">
        <v>38</v>
      </c>
      <c r="E16" s="15">
        <v>33</v>
      </c>
      <c r="F16" s="12">
        <v>0</v>
      </c>
      <c r="G16" s="44">
        <f t="shared" si="0"/>
        <v>0</v>
      </c>
      <c r="J16" s="59"/>
    </row>
    <row r="17" spans="1:10" ht="22.5" customHeight="1">
      <c r="A17" s="8">
        <f>A16+1</f>
        <v>5</v>
      </c>
      <c r="B17" s="8" t="s">
        <v>10</v>
      </c>
      <c r="C17" s="9" t="s">
        <v>50</v>
      </c>
      <c r="D17" s="10" t="s">
        <v>51</v>
      </c>
      <c r="E17" s="38">
        <v>0.02</v>
      </c>
      <c r="F17" s="14">
        <v>0</v>
      </c>
      <c r="G17" s="44">
        <f t="shared" si="0"/>
        <v>0</v>
      </c>
      <c r="J17" s="59"/>
    </row>
    <row r="18" spans="1:10" ht="22.5" customHeight="1">
      <c r="A18" s="7"/>
      <c r="B18" s="7" t="s">
        <v>12</v>
      </c>
      <c r="C18" s="24" t="s">
        <v>13</v>
      </c>
      <c r="D18" s="6"/>
      <c r="E18" s="37"/>
      <c r="F18" s="6"/>
      <c r="G18" s="25"/>
      <c r="J18" s="59"/>
    </row>
    <row r="19" spans="1:10" ht="34.5" customHeight="1">
      <c r="A19" s="8">
        <f>A17+1</f>
        <v>6</v>
      </c>
      <c r="B19" s="8" t="s">
        <v>118</v>
      </c>
      <c r="C19" s="9" t="s">
        <v>89</v>
      </c>
      <c r="D19" s="12" t="s">
        <v>40</v>
      </c>
      <c r="E19" s="15">
        <v>1349.4</v>
      </c>
      <c r="F19" s="12">
        <v>0</v>
      </c>
      <c r="G19" s="44">
        <f t="shared" si="0"/>
        <v>0</v>
      </c>
      <c r="J19" s="59"/>
    </row>
    <row r="20" spans="1:10" ht="24.75" customHeight="1">
      <c r="A20" s="11"/>
      <c r="B20" s="7" t="s">
        <v>14</v>
      </c>
      <c r="C20" s="24" t="s">
        <v>15</v>
      </c>
      <c r="D20" s="6"/>
      <c r="E20" s="37"/>
      <c r="F20" s="6"/>
      <c r="G20" s="25"/>
      <c r="J20" s="59"/>
    </row>
    <row r="21" spans="1:10" ht="61.5" customHeight="1">
      <c r="A21" s="8">
        <f>A19+1</f>
        <v>7</v>
      </c>
      <c r="B21" s="8" t="s">
        <v>14</v>
      </c>
      <c r="C21" s="9" t="s">
        <v>117</v>
      </c>
      <c r="D21" s="12" t="s">
        <v>39</v>
      </c>
      <c r="E21" s="15">
        <v>270</v>
      </c>
      <c r="F21" s="12">
        <v>0</v>
      </c>
      <c r="G21" s="44">
        <f t="shared" si="0"/>
        <v>0</v>
      </c>
      <c r="J21" s="59"/>
    </row>
    <row r="22" spans="1:10" s="61" customFormat="1" ht="41.25">
      <c r="A22" s="8">
        <v>8</v>
      </c>
      <c r="B22" s="8" t="s">
        <v>14</v>
      </c>
      <c r="C22" s="9" t="s">
        <v>121</v>
      </c>
      <c r="D22" s="12" t="s">
        <v>39</v>
      </c>
      <c r="E22" s="15">
        <v>98.7</v>
      </c>
      <c r="F22" s="12">
        <v>0</v>
      </c>
      <c r="G22" s="44">
        <f t="shared" si="0"/>
        <v>0</v>
      </c>
      <c r="H22" s="54"/>
      <c r="I22" s="60"/>
      <c r="J22" s="59"/>
    </row>
    <row r="23" spans="1:10" s="61" customFormat="1" ht="41.25">
      <c r="A23" s="8">
        <f>A22+1</f>
        <v>9</v>
      </c>
      <c r="B23" s="8" t="s">
        <v>14</v>
      </c>
      <c r="C23" s="9" t="s">
        <v>93</v>
      </c>
      <c r="D23" s="12" t="s">
        <v>39</v>
      </c>
      <c r="E23" s="15">
        <v>270</v>
      </c>
      <c r="F23" s="12">
        <v>0</v>
      </c>
      <c r="G23" s="44">
        <f t="shared" si="0"/>
        <v>0</v>
      </c>
      <c r="H23" s="54"/>
      <c r="I23" s="60"/>
      <c r="J23" s="59"/>
    </row>
    <row r="24" spans="1:10" ht="37.5" customHeight="1">
      <c r="A24" s="8">
        <v>10</v>
      </c>
      <c r="B24" s="8" t="s">
        <v>14</v>
      </c>
      <c r="C24" s="9" t="s">
        <v>80</v>
      </c>
      <c r="D24" s="12" t="s">
        <v>41</v>
      </c>
      <c r="E24" s="15">
        <v>12</v>
      </c>
      <c r="F24" s="12">
        <v>0</v>
      </c>
      <c r="G24" s="44">
        <f t="shared" si="0"/>
        <v>0</v>
      </c>
      <c r="J24" s="59"/>
    </row>
    <row r="25" spans="1:10" s="61" customFormat="1" ht="41.25">
      <c r="A25" s="8">
        <v>11</v>
      </c>
      <c r="B25" s="8" t="s">
        <v>14</v>
      </c>
      <c r="C25" s="9" t="s">
        <v>81</v>
      </c>
      <c r="D25" s="12" t="s">
        <v>38</v>
      </c>
      <c r="E25" s="15">
        <v>16</v>
      </c>
      <c r="F25" s="12">
        <v>0</v>
      </c>
      <c r="G25" s="44">
        <f t="shared" si="0"/>
        <v>0</v>
      </c>
      <c r="H25" s="54"/>
      <c r="I25" s="60"/>
      <c r="J25" s="59"/>
    </row>
    <row r="26" spans="1:10" s="61" customFormat="1" ht="27">
      <c r="A26" s="8">
        <f>A25+1</f>
        <v>12</v>
      </c>
      <c r="B26" s="8" t="s">
        <v>14</v>
      </c>
      <c r="C26" s="9" t="s">
        <v>82</v>
      </c>
      <c r="D26" s="12" t="s">
        <v>38</v>
      </c>
      <c r="E26" s="15">
        <v>12</v>
      </c>
      <c r="F26" s="12">
        <v>0</v>
      </c>
      <c r="G26" s="44">
        <f t="shared" si="0"/>
        <v>0</v>
      </c>
      <c r="H26" s="54"/>
      <c r="I26" s="60"/>
      <c r="J26" s="59"/>
    </row>
    <row r="27" spans="1:10" s="61" customFormat="1" ht="32.25" customHeight="1">
      <c r="A27" s="8">
        <f>A26+1</f>
        <v>13</v>
      </c>
      <c r="B27" s="8" t="s">
        <v>14</v>
      </c>
      <c r="C27" s="13" t="s">
        <v>83</v>
      </c>
      <c r="D27" s="12" t="s">
        <v>38</v>
      </c>
      <c r="E27" s="15">
        <v>2</v>
      </c>
      <c r="F27" s="12">
        <v>0</v>
      </c>
      <c r="G27" s="44">
        <f t="shared" si="0"/>
        <v>0</v>
      </c>
      <c r="H27" s="54"/>
      <c r="I27" s="60"/>
      <c r="J27" s="59"/>
    </row>
    <row r="28" spans="1:10" s="61" customFormat="1" ht="31.5" customHeight="1">
      <c r="A28" s="2" t="s">
        <v>55</v>
      </c>
      <c r="B28" s="2" t="s">
        <v>4</v>
      </c>
      <c r="C28" s="69" t="s">
        <v>105</v>
      </c>
      <c r="D28" s="69"/>
      <c r="E28" s="69"/>
      <c r="F28" s="23"/>
      <c r="G28" s="16"/>
      <c r="H28" s="54"/>
      <c r="I28" s="60"/>
      <c r="J28" s="59"/>
    </row>
    <row r="29" spans="1:10" s="61" customFormat="1" ht="30" customHeight="1">
      <c r="A29" s="7"/>
      <c r="B29" s="7" t="s">
        <v>16</v>
      </c>
      <c r="C29" s="24" t="s">
        <v>0</v>
      </c>
      <c r="D29" s="6"/>
      <c r="E29" s="37"/>
      <c r="F29" s="6"/>
      <c r="G29" s="25"/>
      <c r="H29" s="54"/>
      <c r="I29" s="60"/>
      <c r="J29" s="59"/>
    </row>
    <row r="30" spans="1:10" s="61" customFormat="1" ht="41.25">
      <c r="A30" s="8">
        <v>14</v>
      </c>
      <c r="B30" s="8" t="s">
        <v>16</v>
      </c>
      <c r="C30" s="9" t="s">
        <v>113</v>
      </c>
      <c r="D30" s="12" t="s">
        <v>40</v>
      </c>
      <c r="E30" s="15">
        <v>1441.82</v>
      </c>
      <c r="F30" s="12">
        <v>0</v>
      </c>
      <c r="G30" s="44">
        <f>E30*F30</f>
        <v>0</v>
      </c>
      <c r="H30" s="54"/>
      <c r="I30" s="60"/>
      <c r="J30" s="59"/>
    </row>
    <row r="31" spans="1:10" s="61" customFormat="1" ht="41.25">
      <c r="A31" s="8">
        <f>A30+1</f>
        <v>15</v>
      </c>
      <c r="B31" s="8" t="s">
        <v>16</v>
      </c>
      <c r="C31" s="9" t="s">
        <v>114</v>
      </c>
      <c r="D31" s="12" t="s">
        <v>40</v>
      </c>
      <c r="E31" s="15">
        <v>32</v>
      </c>
      <c r="F31" s="12">
        <v>0</v>
      </c>
      <c r="G31" s="44">
        <f>E31*F31</f>
        <v>0</v>
      </c>
      <c r="H31" s="54"/>
      <c r="I31" s="60"/>
      <c r="J31" s="59"/>
    </row>
    <row r="32" spans="1:10" s="61" customFormat="1" ht="23.25" customHeight="1">
      <c r="A32" s="7"/>
      <c r="B32" s="7" t="s">
        <v>17</v>
      </c>
      <c r="C32" s="24" t="s">
        <v>18</v>
      </c>
      <c r="D32" s="6"/>
      <c r="E32" s="37"/>
      <c r="F32" s="6"/>
      <c r="G32" s="25"/>
      <c r="H32" s="54"/>
      <c r="I32" s="60"/>
      <c r="J32" s="59"/>
    </row>
    <row r="33" spans="1:10" s="61" customFormat="1" ht="41.25">
      <c r="A33" s="8">
        <f>A31+1</f>
        <v>16</v>
      </c>
      <c r="B33" s="8" t="s">
        <v>17</v>
      </c>
      <c r="C33" s="9" t="s">
        <v>88</v>
      </c>
      <c r="D33" s="12" t="s">
        <v>40</v>
      </c>
      <c r="E33" s="15">
        <v>1147.73</v>
      </c>
      <c r="F33" s="12">
        <v>0</v>
      </c>
      <c r="G33" s="44">
        <f>E33*F33</f>
        <v>0</v>
      </c>
      <c r="H33" s="54"/>
      <c r="I33" s="60"/>
      <c r="J33" s="59"/>
    </row>
    <row r="34" spans="1:10" ht="45" customHeight="1">
      <c r="A34" s="2" t="s">
        <v>56</v>
      </c>
      <c r="B34" s="2" t="s">
        <v>57</v>
      </c>
      <c r="C34" s="69" t="s">
        <v>112</v>
      </c>
      <c r="D34" s="69"/>
      <c r="E34" s="69"/>
      <c r="F34" s="23"/>
      <c r="G34" s="16"/>
      <c r="J34" s="59"/>
    </row>
    <row r="35" spans="1:10" ht="24" customHeight="1">
      <c r="A35" s="7"/>
      <c r="B35" s="7" t="s">
        <v>62</v>
      </c>
      <c r="C35" s="24" t="s">
        <v>119</v>
      </c>
      <c r="D35" s="6"/>
      <c r="E35" s="6"/>
      <c r="F35" s="6"/>
      <c r="G35" s="25"/>
      <c r="J35" s="59"/>
    </row>
    <row r="36" spans="1:10" s="63" customFormat="1" ht="66" customHeight="1">
      <c r="A36" s="8">
        <v>17</v>
      </c>
      <c r="B36" s="8" t="s">
        <v>120</v>
      </c>
      <c r="C36" s="13" t="s">
        <v>130</v>
      </c>
      <c r="D36" s="12" t="s">
        <v>41</v>
      </c>
      <c r="E36" s="15">
        <v>10.6</v>
      </c>
      <c r="F36" s="15">
        <v>0</v>
      </c>
      <c r="G36" s="44">
        <f>E36*F36</f>
        <v>0</v>
      </c>
      <c r="H36" s="54"/>
      <c r="I36" s="62"/>
      <c r="J36" s="59"/>
    </row>
    <row r="37" spans="1:10" ht="50.25" customHeight="1">
      <c r="A37" s="2" t="s">
        <v>55</v>
      </c>
      <c r="B37" s="2" t="s">
        <v>5</v>
      </c>
      <c r="C37" s="68" t="s">
        <v>104</v>
      </c>
      <c r="D37" s="68"/>
      <c r="E37" s="68"/>
      <c r="F37" s="23"/>
      <c r="G37" s="16"/>
      <c r="J37" s="59"/>
    </row>
    <row r="38" spans="1:10" ht="24.75" customHeight="1">
      <c r="A38" s="7"/>
      <c r="B38" s="7" t="s">
        <v>19</v>
      </c>
      <c r="C38" s="24" t="s">
        <v>1</v>
      </c>
      <c r="D38" s="6"/>
      <c r="E38" s="6"/>
      <c r="F38" s="6"/>
      <c r="G38" s="25"/>
      <c r="J38" s="59"/>
    </row>
    <row r="39" spans="1:10" ht="66.75" customHeight="1">
      <c r="A39" s="8">
        <v>18</v>
      </c>
      <c r="B39" s="8" t="s">
        <v>19</v>
      </c>
      <c r="C39" s="9" t="s">
        <v>134</v>
      </c>
      <c r="D39" s="12" t="s">
        <v>39</v>
      </c>
      <c r="E39" s="15">
        <v>3705.41</v>
      </c>
      <c r="F39" s="12">
        <v>0</v>
      </c>
      <c r="G39" s="44">
        <f>E39*F39</f>
        <v>0</v>
      </c>
      <c r="J39" s="59"/>
    </row>
    <row r="40" spans="1:10" ht="28.5" customHeight="1">
      <c r="A40" s="11"/>
      <c r="B40" s="7" t="s">
        <v>66</v>
      </c>
      <c r="C40" s="24" t="s">
        <v>67</v>
      </c>
      <c r="D40" s="6"/>
      <c r="E40" s="6"/>
      <c r="F40" s="6"/>
      <c r="G40" s="25"/>
      <c r="J40" s="59"/>
    </row>
    <row r="41" spans="1:10" ht="37.5" customHeight="1">
      <c r="A41" s="8">
        <f>A39+1</f>
        <v>19</v>
      </c>
      <c r="B41" s="8" t="s">
        <v>66</v>
      </c>
      <c r="C41" s="9" t="s">
        <v>135</v>
      </c>
      <c r="D41" s="12" t="s">
        <v>39</v>
      </c>
      <c r="E41" s="15">
        <v>930.2</v>
      </c>
      <c r="F41" s="12">
        <v>0</v>
      </c>
      <c r="G41" s="44">
        <f>E41*F41</f>
        <v>0</v>
      </c>
      <c r="J41" s="59"/>
    </row>
    <row r="42" spans="1:10" ht="27.75" customHeight="1">
      <c r="A42" s="11"/>
      <c r="B42" s="7" t="s">
        <v>94</v>
      </c>
      <c r="C42" s="24" t="s">
        <v>95</v>
      </c>
      <c r="D42" s="6"/>
      <c r="E42" s="6"/>
      <c r="F42" s="6"/>
      <c r="G42" s="25"/>
      <c r="J42" s="59"/>
    </row>
    <row r="43" spans="1:10" ht="54.75" customHeight="1">
      <c r="A43" s="8">
        <f>A41+1</f>
        <v>20</v>
      </c>
      <c r="B43" s="8" t="s">
        <v>94</v>
      </c>
      <c r="C43" s="9" t="s">
        <v>115</v>
      </c>
      <c r="D43" s="10" t="s">
        <v>39</v>
      </c>
      <c r="E43" s="36">
        <v>2132.7</v>
      </c>
      <c r="F43" s="12">
        <v>0</v>
      </c>
      <c r="G43" s="45">
        <f>E43*F43</f>
        <v>0</v>
      </c>
      <c r="J43" s="59"/>
    </row>
    <row r="44" spans="1:10" ht="27" customHeight="1">
      <c r="A44" s="11"/>
      <c r="B44" s="7" t="s">
        <v>52</v>
      </c>
      <c r="C44" s="24" t="s">
        <v>53</v>
      </c>
      <c r="D44" s="6"/>
      <c r="E44" s="6"/>
      <c r="F44" s="6"/>
      <c r="G44" s="25"/>
      <c r="J44" s="59"/>
    </row>
    <row r="45" spans="1:10" ht="48.75" customHeight="1">
      <c r="A45" s="8">
        <f>A43+1</f>
        <v>21</v>
      </c>
      <c r="B45" s="8" t="s">
        <v>52</v>
      </c>
      <c r="C45" s="9" t="s">
        <v>131</v>
      </c>
      <c r="D45" s="12" t="s">
        <v>39</v>
      </c>
      <c r="E45" s="15">
        <v>40</v>
      </c>
      <c r="F45" s="12">
        <v>0</v>
      </c>
      <c r="G45" s="44">
        <f>E45*F45</f>
        <v>0</v>
      </c>
      <c r="J45" s="59"/>
    </row>
    <row r="46" spans="1:10" ht="48.75" customHeight="1">
      <c r="A46" s="8">
        <f>A45+1</f>
        <v>22</v>
      </c>
      <c r="B46" s="8" t="s">
        <v>52</v>
      </c>
      <c r="C46" s="9" t="s">
        <v>116</v>
      </c>
      <c r="D46" s="12" t="s">
        <v>39</v>
      </c>
      <c r="E46" s="15">
        <v>2810.21</v>
      </c>
      <c r="F46" s="12">
        <v>0</v>
      </c>
      <c r="G46" s="44">
        <f>E46*F46</f>
        <v>0</v>
      </c>
      <c r="J46" s="59"/>
    </row>
    <row r="47" spans="1:10" ht="30" customHeight="1">
      <c r="A47" s="11"/>
      <c r="B47" s="7" t="s">
        <v>63</v>
      </c>
      <c r="C47" s="24" t="s">
        <v>64</v>
      </c>
      <c r="D47" s="6"/>
      <c r="E47" s="37"/>
      <c r="F47" s="6"/>
      <c r="G47" s="25"/>
      <c r="J47" s="59"/>
    </row>
    <row r="48" spans="1:10" ht="54.75">
      <c r="A48" s="8">
        <v>23</v>
      </c>
      <c r="B48" s="10" t="s">
        <v>127</v>
      </c>
      <c r="C48" s="13" t="s">
        <v>84</v>
      </c>
      <c r="D48" s="12" t="s">
        <v>42</v>
      </c>
      <c r="E48" s="15">
        <v>1647.7</v>
      </c>
      <c r="F48" s="12">
        <v>0</v>
      </c>
      <c r="G48" s="44">
        <f>E48*F48</f>
        <v>0</v>
      </c>
      <c r="J48" s="59"/>
    </row>
    <row r="49" spans="1:10" ht="54.75" customHeight="1">
      <c r="A49" s="2" t="s">
        <v>55</v>
      </c>
      <c r="B49" s="2" t="s">
        <v>6</v>
      </c>
      <c r="C49" s="69" t="s">
        <v>103</v>
      </c>
      <c r="D49" s="69"/>
      <c r="E49" s="69"/>
      <c r="F49" s="23"/>
      <c r="G49" s="16"/>
      <c r="J49" s="59"/>
    </row>
    <row r="50" spans="1:10" ht="24" customHeight="1">
      <c r="A50" s="11"/>
      <c r="B50" s="7" t="s">
        <v>20</v>
      </c>
      <c r="C50" s="24" t="s">
        <v>21</v>
      </c>
      <c r="D50" s="6"/>
      <c r="E50" s="6"/>
      <c r="F50" s="6"/>
      <c r="G50" s="25"/>
      <c r="J50" s="59"/>
    </row>
    <row r="51" spans="1:10" ht="27">
      <c r="A51" s="8">
        <f>A48+1</f>
        <v>24</v>
      </c>
      <c r="B51" s="8" t="s">
        <v>20</v>
      </c>
      <c r="C51" s="9" t="s">
        <v>90</v>
      </c>
      <c r="D51" s="12" t="s">
        <v>39</v>
      </c>
      <c r="E51" s="15">
        <v>930.2</v>
      </c>
      <c r="F51" s="12">
        <v>0</v>
      </c>
      <c r="G51" s="44">
        <f>E51*F51</f>
        <v>0</v>
      </c>
      <c r="J51" s="59"/>
    </row>
    <row r="52" spans="1:10" ht="30" customHeight="1">
      <c r="A52" s="7"/>
      <c r="B52" s="6" t="s">
        <v>85</v>
      </c>
      <c r="C52" s="24" t="s">
        <v>58</v>
      </c>
      <c r="D52" s="6"/>
      <c r="E52" s="37"/>
      <c r="F52" s="6"/>
      <c r="G52" s="25"/>
      <c r="J52" s="59"/>
    </row>
    <row r="53" spans="1:10" ht="87" customHeight="1">
      <c r="A53" s="8">
        <f>A51+1</f>
        <v>25</v>
      </c>
      <c r="B53" s="10" t="s">
        <v>125</v>
      </c>
      <c r="C53" s="9" t="s">
        <v>145</v>
      </c>
      <c r="D53" s="12" t="s">
        <v>39</v>
      </c>
      <c r="E53" s="15">
        <v>5346.5</v>
      </c>
      <c r="F53" s="12">
        <v>0</v>
      </c>
      <c r="G53" s="44">
        <f>E53*F53</f>
        <v>0</v>
      </c>
      <c r="J53" s="59"/>
    </row>
    <row r="54" spans="1:10" ht="30" customHeight="1">
      <c r="A54" s="7"/>
      <c r="B54" s="7" t="s">
        <v>54</v>
      </c>
      <c r="C54" s="24" t="s">
        <v>61</v>
      </c>
      <c r="D54" s="6"/>
      <c r="E54" s="6"/>
      <c r="F54" s="6"/>
      <c r="G54" s="25"/>
      <c r="J54" s="59"/>
    </row>
    <row r="55" spans="1:10" ht="82.5" customHeight="1">
      <c r="A55" s="8">
        <f>A53+1</f>
        <v>26</v>
      </c>
      <c r="B55" s="10" t="s">
        <v>126</v>
      </c>
      <c r="C55" s="9" t="s">
        <v>136</v>
      </c>
      <c r="D55" s="12" t="s">
        <v>39</v>
      </c>
      <c r="E55" s="15">
        <v>5442.8</v>
      </c>
      <c r="F55" s="12">
        <v>0</v>
      </c>
      <c r="G55" s="44">
        <f>E55*F55</f>
        <v>0</v>
      </c>
      <c r="J55" s="59"/>
    </row>
    <row r="56" spans="1:10" ht="24.75" customHeight="1">
      <c r="A56" s="11"/>
      <c r="B56" s="7" t="s">
        <v>22</v>
      </c>
      <c r="C56" s="24" t="s">
        <v>23</v>
      </c>
      <c r="D56" s="6"/>
      <c r="E56" s="6"/>
      <c r="F56" s="6"/>
      <c r="G56" s="25"/>
      <c r="J56" s="59"/>
    </row>
    <row r="57" spans="1:10" s="61" customFormat="1" ht="40.5" customHeight="1">
      <c r="A57" s="8">
        <f>A55+1</f>
        <v>27</v>
      </c>
      <c r="B57" s="8" t="s">
        <v>22</v>
      </c>
      <c r="C57" s="9" t="s">
        <v>70</v>
      </c>
      <c r="D57" s="12" t="s">
        <v>39</v>
      </c>
      <c r="E57" s="15">
        <v>20</v>
      </c>
      <c r="F57" s="12">
        <v>0</v>
      </c>
      <c r="G57" s="44">
        <f>E57*F57</f>
        <v>0</v>
      </c>
      <c r="H57" s="54"/>
      <c r="I57" s="60"/>
      <c r="J57" s="59"/>
    </row>
    <row r="58" spans="1:10" ht="30" customHeight="1">
      <c r="A58" s="7"/>
      <c r="B58" s="7" t="s">
        <v>68</v>
      </c>
      <c r="C58" s="24" t="s">
        <v>69</v>
      </c>
      <c r="D58" s="6"/>
      <c r="E58" s="6"/>
      <c r="F58" s="6"/>
      <c r="G58" s="25"/>
      <c r="J58" s="59"/>
    </row>
    <row r="59" spans="1:10" ht="51.75" customHeight="1">
      <c r="A59" s="8">
        <f>A57+1</f>
        <v>28</v>
      </c>
      <c r="B59" s="8" t="s">
        <v>68</v>
      </c>
      <c r="C59" s="9" t="s">
        <v>137</v>
      </c>
      <c r="D59" s="12" t="s">
        <v>39</v>
      </c>
      <c r="E59" s="15">
        <v>40</v>
      </c>
      <c r="F59" s="12">
        <v>0</v>
      </c>
      <c r="G59" s="44">
        <f>E59*F59</f>
        <v>0</v>
      </c>
      <c r="J59" s="59"/>
    </row>
    <row r="60" spans="1:10" ht="30" customHeight="1">
      <c r="A60" s="11"/>
      <c r="B60" s="7" t="s">
        <v>59</v>
      </c>
      <c r="C60" s="24" t="s">
        <v>60</v>
      </c>
      <c r="D60" s="6"/>
      <c r="E60" s="37"/>
      <c r="F60" s="6"/>
      <c r="G60" s="25"/>
      <c r="J60" s="59"/>
    </row>
    <row r="61" spans="1:10" ht="51" customHeight="1">
      <c r="A61" s="8">
        <f>A59+1</f>
        <v>29</v>
      </c>
      <c r="B61" s="8" t="s">
        <v>59</v>
      </c>
      <c r="C61" s="9" t="s">
        <v>146</v>
      </c>
      <c r="D61" s="12" t="s">
        <v>39</v>
      </c>
      <c r="E61" s="15">
        <v>3852</v>
      </c>
      <c r="F61" s="12">
        <v>0</v>
      </c>
      <c r="G61" s="44">
        <f>E61*F61</f>
        <v>0</v>
      </c>
      <c r="J61" s="59"/>
    </row>
    <row r="62" spans="1:10" s="61" customFormat="1" ht="51.75" customHeight="1">
      <c r="A62" s="2" t="s">
        <v>55</v>
      </c>
      <c r="B62" s="2" t="s">
        <v>49</v>
      </c>
      <c r="C62" s="69" t="s">
        <v>102</v>
      </c>
      <c r="D62" s="69"/>
      <c r="E62" s="69"/>
      <c r="F62" s="23"/>
      <c r="G62" s="16"/>
      <c r="H62" s="54"/>
      <c r="I62" s="60"/>
      <c r="J62" s="59"/>
    </row>
    <row r="63" spans="1:10" s="61" customFormat="1" ht="24.75" customHeight="1">
      <c r="A63" s="11"/>
      <c r="B63" s="7" t="s">
        <v>24</v>
      </c>
      <c r="C63" s="24" t="s">
        <v>25</v>
      </c>
      <c r="D63" s="6"/>
      <c r="E63" s="6"/>
      <c r="F63" s="6"/>
      <c r="G63" s="25"/>
      <c r="H63" s="54"/>
      <c r="I63" s="60"/>
      <c r="J63" s="59"/>
    </row>
    <row r="64" spans="1:10" s="61" customFormat="1" ht="51.75" customHeight="1">
      <c r="A64" s="8">
        <f>A61+1</f>
        <v>30</v>
      </c>
      <c r="B64" s="10" t="s">
        <v>24</v>
      </c>
      <c r="C64" s="9" t="s">
        <v>96</v>
      </c>
      <c r="D64" s="12" t="s">
        <v>39</v>
      </c>
      <c r="E64" s="15">
        <v>6047.75</v>
      </c>
      <c r="F64" s="12">
        <v>0</v>
      </c>
      <c r="G64" s="44">
        <f>E64*F64</f>
        <v>0</v>
      </c>
      <c r="H64" s="54"/>
      <c r="I64" s="60"/>
      <c r="J64" s="59"/>
    </row>
    <row r="65" spans="1:10" s="61" customFormat="1" ht="46.5" customHeight="1">
      <c r="A65" s="8">
        <f>A64+1</f>
        <v>31</v>
      </c>
      <c r="B65" s="10" t="s">
        <v>124</v>
      </c>
      <c r="C65" s="9" t="s">
        <v>122</v>
      </c>
      <c r="D65" s="12" t="s">
        <v>39</v>
      </c>
      <c r="E65" s="15">
        <v>30.8</v>
      </c>
      <c r="F65" s="12">
        <v>0</v>
      </c>
      <c r="G65" s="44">
        <f>E65*F65</f>
        <v>0</v>
      </c>
      <c r="H65" s="54"/>
      <c r="I65" s="60"/>
      <c r="J65" s="59"/>
    </row>
    <row r="66" spans="1:10" s="61" customFormat="1" ht="51.75" customHeight="1">
      <c r="A66" s="8">
        <f>A65+1</f>
        <v>32</v>
      </c>
      <c r="B66" s="10" t="s">
        <v>24</v>
      </c>
      <c r="C66" s="9" t="s">
        <v>123</v>
      </c>
      <c r="D66" s="12" t="s">
        <v>39</v>
      </c>
      <c r="E66" s="15">
        <v>21.7</v>
      </c>
      <c r="F66" s="12">
        <v>0</v>
      </c>
      <c r="G66" s="44">
        <f>E66*F66</f>
        <v>0</v>
      </c>
      <c r="H66" s="54"/>
      <c r="I66" s="60"/>
      <c r="J66" s="59"/>
    </row>
    <row r="67" spans="1:10" s="61" customFormat="1" ht="24.75" customHeight="1">
      <c r="A67" s="7"/>
      <c r="B67" s="7" t="s">
        <v>26</v>
      </c>
      <c r="C67" s="24" t="s">
        <v>27</v>
      </c>
      <c r="D67" s="6"/>
      <c r="E67" s="6"/>
      <c r="F67" s="6"/>
      <c r="G67" s="25"/>
      <c r="H67" s="54"/>
      <c r="I67" s="60"/>
      <c r="J67" s="59"/>
    </row>
    <row r="68" spans="1:10" s="61" customFormat="1" ht="62.25" customHeight="1">
      <c r="A68" s="8">
        <f>A66+1</f>
        <v>33</v>
      </c>
      <c r="B68" s="8" t="s">
        <v>26</v>
      </c>
      <c r="C68" s="9" t="s">
        <v>138</v>
      </c>
      <c r="D68" s="12" t="s">
        <v>41</v>
      </c>
      <c r="E68" s="15">
        <v>237</v>
      </c>
      <c r="F68" s="12">
        <v>0</v>
      </c>
      <c r="G68" s="44">
        <f>E68*F68</f>
        <v>0</v>
      </c>
      <c r="H68" s="54"/>
      <c r="I68" s="60"/>
      <c r="J68" s="59"/>
    </row>
    <row r="69" spans="1:10" s="61" customFormat="1" ht="66" customHeight="1">
      <c r="A69" s="8">
        <f>A68+1</f>
        <v>34</v>
      </c>
      <c r="B69" s="8" t="s">
        <v>26</v>
      </c>
      <c r="C69" s="9" t="s">
        <v>139</v>
      </c>
      <c r="D69" s="12" t="s">
        <v>41</v>
      </c>
      <c r="E69" s="15">
        <v>24</v>
      </c>
      <c r="F69" s="12">
        <v>0</v>
      </c>
      <c r="G69" s="44">
        <f>E69*F69</f>
        <v>0</v>
      </c>
      <c r="H69" s="54"/>
      <c r="I69" s="60"/>
      <c r="J69" s="59"/>
    </row>
    <row r="70" spans="1:10" s="61" customFormat="1" ht="27.75" customHeight="1">
      <c r="A70" s="7"/>
      <c r="B70" s="7" t="s">
        <v>28</v>
      </c>
      <c r="C70" s="24" t="s">
        <v>48</v>
      </c>
      <c r="D70" s="6"/>
      <c r="E70" s="37"/>
      <c r="F70" s="6"/>
      <c r="G70" s="25"/>
      <c r="H70" s="54"/>
      <c r="I70" s="60"/>
      <c r="J70" s="59"/>
    </row>
    <row r="71" spans="1:10" ht="33" customHeight="1">
      <c r="A71" s="8">
        <f>A69+1</f>
        <v>35</v>
      </c>
      <c r="B71" s="8" t="s">
        <v>28</v>
      </c>
      <c r="C71" s="9" t="s">
        <v>140</v>
      </c>
      <c r="D71" s="12" t="s">
        <v>39</v>
      </c>
      <c r="E71" s="15">
        <v>1926</v>
      </c>
      <c r="F71" s="12">
        <v>0</v>
      </c>
      <c r="G71" s="44">
        <f>E71*F71</f>
        <v>0</v>
      </c>
      <c r="J71" s="59"/>
    </row>
    <row r="72" spans="1:10" ht="27.75" customHeight="1">
      <c r="A72" s="8"/>
      <c r="B72" s="7" t="s">
        <v>71</v>
      </c>
      <c r="C72" s="24" t="s">
        <v>72</v>
      </c>
      <c r="D72" s="6"/>
      <c r="E72" s="6"/>
      <c r="F72" s="6"/>
      <c r="G72" s="25"/>
      <c r="J72" s="59"/>
    </row>
    <row r="73" spans="1:10" ht="38.25" customHeight="1">
      <c r="A73" s="8">
        <f>A71+1</f>
        <v>36</v>
      </c>
      <c r="B73" s="8" t="s">
        <v>71</v>
      </c>
      <c r="C73" s="9" t="s">
        <v>73</v>
      </c>
      <c r="D73" s="12" t="s">
        <v>41</v>
      </c>
      <c r="E73" s="15">
        <v>40</v>
      </c>
      <c r="F73" s="12">
        <v>0</v>
      </c>
      <c r="G73" s="44">
        <f>E73*F73</f>
        <v>0</v>
      </c>
      <c r="J73" s="59"/>
    </row>
    <row r="74" spans="1:10" ht="60.75" customHeight="1">
      <c r="A74" s="2" t="s">
        <v>55</v>
      </c>
      <c r="B74" s="2" t="s">
        <v>7</v>
      </c>
      <c r="C74" s="69" t="s">
        <v>101</v>
      </c>
      <c r="D74" s="69"/>
      <c r="E74" s="69"/>
      <c r="F74" s="23"/>
      <c r="G74" s="16"/>
      <c r="J74" s="59"/>
    </row>
    <row r="75" spans="1:10" ht="24.75" customHeight="1">
      <c r="A75" s="7"/>
      <c r="B75" s="7" t="s">
        <v>29</v>
      </c>
      <c r="C75" s="24" t="s">
        <v>30</v>
      </c>
      <c r="D75" s="6"/>
      <c r="E75" s="37"/>
      <c r="F75" s="6"/>
      <c r="G75" s="25"/>
      <c r="J75" s="59"/>
    </row>
    <row r="76" spans="1:10" ht="36" customHeight="1">
      <c r="A76" s="8">
        <f>A73+1</f>
        <v>37</v>
      </c>
      <c r="B76" s="8" t="s">
        <v>29</v>
      </c>
      <c r="C76" s="9" t="s">
        <v>43</v>
      </c>
      <c r="D76" s="12" t="s">
        <v>39</v>
      </c>
      <c r="E76" s="15">
        <v>9.08</v>
      </c>
      <c r="F76" s="12">
        <v>0</v>
      </c>
      <c r="G76" s="44">
        <f aca="true" t="shared" si="1" ref="G76:G83">E76*F76</f>
        <v>0</v>
      </c>
      <c r="J76" s="59"/>
    </row>
    <row r="77" spans="1:10" ht="36" customHeight="1">
      <c r="A77" s="8">
        <f>A76+1</f>
        <v>38</v>
      </c>
      <c r="B77" s="8" t="s">
        <v>29</v>
      </c>
      <c r="C77" s="9" t="s">
        <v>44</v>
      </c>
      <c r="D77" s="12" t="s">
        <v>39</v>
      </c>
      <c r="E77" s="15">
        <v>111.48</v>
      </c>
      <c r="F77" s="12">
        <v>0</v>
      </c>
      <c r="G77" s="44">
        <f>E77*F77</f>
        <v>0</v>
      </c>
      <c r="J77" s="59"/>
    </row>
    <row r="78" spans="1:10" ht="40.5" customHeight="1">
      <c r="A78" s="8">
        <f>A77+1</f>
        <v>39</v>
      </c>
      <c r="B78" s="8" t="s">
        <v>29</v>
      </c>
      <c r="C78" s="9" t="s">
        <v>129</v>
      </c>
      <c r="D78" s="12" t="s">
        <v>39</v>
      </c>
      <c r="E78" s="15">
        <v>3.42</v>
      </c>
      <c r="F78" s="12">
        <v>0</v>
      </c>
      <c r="G78" s="44">
        <f>E78*F78</f>
        <v>0</v>
      </c>
      <c r="J78" s="59"/>
    </row>
    <row r="79" spans="1:10" ht="24.75" customHeight="1">
      <c r="A79" s="7"/>
      <c r="B79" s="7" t="s">
        <v>31</v>
      </c>
      <c r="C79" s="24" t="s">
        <v>32</v>
      </c>
      <c r="D79" s="6"/>
      <c r="E79" s="37"/>
      <c r="F79" s="6"/>
      <c r="G79" s="25"/>
      <c r="J79" s="59"/>
    </row>
    <row r="80" spans="1:10" ht="39.75" customHeight="1">
      <c r="A80" s="8">
        <f>A78+1</f>
        <v>40</v>
      </c>
      <c r="B80" s="8" t="s">
        <v>31</v>
      </c>
      <c r="C80" s="9" t="s">
        <v>45</v>
      </c>
      <c r="D80" s="12" t="s">
        <v>38</v>
      </c>
      <c r="E80" s="15">
        <v>18</v>
      </c>
      <c r="F80" s="12">
        <v>0</v>
      </c>
      <c r="G80" s="44">
        <f t="shared" si="1"/>
        <v>0</v>
      </c>
      <c r="J80" s="59"/>
    </row>
    <row r="81" spans="1:10" ht="39.75" customHeight="1">
      <c r="A81" s="8">
        <f>A80+1</f>
        <v>41</v>
      </c>
      <c r="B81" s="8" t="s">
        <v>31</v>
      </c>
      <c r="C81" s="9" t="s">
        <v>46</v>
      </c>
      <c r="D81" s="12" t="s">
        <v>38</v>
      </c>
      <c r="E81" s="15">
        <v>13</v>
      </c>
      <c r="F81" s="12">
        <v>0</v>
      </c>
      <c r="G81" s="44">
        <f t="shared" si="1"/>
        <v>0</v>
      </c>
      <c r="J81" s="59"/>
    </row>
    <row r="82" spans="1:10" ht="24" customHeight="1">
      <c r="A82" s="7"/>
      <c r="B82" s="7" t="s">
        <v>33</v>
      </c>
      <c r="C82" s="24" t="s">
        <v>34</v>
      </c>
      <c r="D82" s="6"/>
      <c r="E82" s="6"/>
      <c r="F82" s="6"/>
      <c r="G82" s="25"/>
      <c r="J82" s="59"/>
    </row>
    <row r="83" spans="1:10" ht="13.5">
      <c r="A83" s="8">
        <f>A81+1</f>
        <v>42</v>
      </c>
      <c r="B83" s="8" t="s">
        <v>33</v>
      </c>
      <c r="C83" s="9" t="s">
        <v>97</v>
      </c>
      <c r="D83" s="12" t="s">
        <v>41</v>
      </c>
      <c r="E83" s="15">
        <v>137</v>
      </c>
      <c r="F83" s="12">
        <v>0</v>
      </c>
      <c r="G83" s="44">
        <f t="shared" si="1"/>
        <v>0</v>
      </c>
      <c r="J83" s="59"/>
    </row>
    <row r="84" spans="1:10" ht="44.25" customHeight="1">
      <c r="A84" s="2" t="s">
        <v>74</v>
      </c>
      <c r="B84" s="2" t="s">
        <v>75</v>
      </c>
      <c r="C84" s="65" t="s">
        <v>107</v>
      </c>
      <c r="D84" s="66"/>
      <c r="E84" s="66"/>
      <c r="F84" s="29"/>
      <c r="G84" s="16"/>
      <c r="J84" s="59"/>
    </row>
    <row r="85" spans="1:10" ht="24.75" customHeight="1">
      <c r="A85" s="7"/>
      <c r="B85" s="7" t="s">
        <v>76</v>
      </c>
      <c r="C85" s="24" t="s">
        <v>77</v>
      </c>
      <c r="D85" s="6"/>
      <c r="E85" s="6"/>
      <c r="F85" s="6"/>
      <c r="G85" s="25"/>
      <c r="J85" s="59"/>
    </row>
    <row r="86" spans="1:10" ht="42.75" customHeight="1">
      <c r="A86" s="8">
        <f>A83+1</f>
        <v>43</v>
      </c>
      <c r="B86" s="8" t="s">
        <v>76</v>
      </c>
      <c r="C86" s="9" t="s">
        <v>141</v>
      </c>
      <c r="D86" s="12" t="s">
        <v>41</v>
      </c>
      <c r="E86" s="15">
        <v>24</v>
      </c>
      <c r="F86" s="12">
        <v>0</v>
      </c>
      <c r="G86" s="44">
        <f>E86*F86</f>
        <v>0</v>
      </c>
      <c r="J86" s="59"/>
    </row>
    <row r="87" spans="1:10" ht="24.75" customHeight="1">
      <c r="A87" s="7"/>
      <c r="B87" s="7" t="s">
        <v>78</v>
      </c>
      <c r="C87" s="28" t="s">
        <v>79</v>
      </c>
      <c r="D87" s="6"/>
      <c r="E87" s="37"/>
      <c r="F87" s="23"/>
      <c r="G87" s="16"/>
      <c r="J87" s="59"/>
    </row>
    <row r="88" spans="1:10" ht="27">
      <c r="A88" s="8">
        <f>A86+1</f>
        <v>44</v>
      </c>
      <c r="B88" s="8" t="s">
        <v>78</v>
      </c>
      <c r="C88" s="9" t="s">
        <v>142</v>
      </c>
      <c r="D88" s="12" t="s">
        <v>41</v>
      </c>
      <c r="E88" s="15">
        <v>20</v>
      </c>
      <c r="F88" s="12">
        <v>0</v>
      </c>
      <c r="G88" s="44">
        <f>E88*F88</f>
        <v>0</v>
      </c>
      <c r="J88" s="59"/>
    </row>
    <row r="89" spans="1:10" ht="24.75" customHeight="1">
      <c r="A89" s="26"/>
      <c r="B89" s="26"/>
      <c r="C89" s="26"/>
      <c r="D89" s="26"/>
      <c r="E89" s="26"/>
      <c r="F89" s="26" t="s">
        <v>87</v>
      </c>
      <c r="G89" s="46">
        <f>SUM(G12:G88)</f>
        <v>0</v>
      </c>
      <c r="J89" s="59"/>
    </row>
    <row r="90" spans="1:7" ht="15">
      <c r="A90" s="30"/>
      <c r="B90" s="35"/>
      <c r="C90" s="31"/>
      <c r="D90" s="32"/>
      <c r="E90" s="33"/>
      <c r="F90" s="34"/>
      <c r="G90" s="17"/>
    </row>
    <row r="91" spans="1:7" ht="25.5" customHeight="1">
      <c r="A91" s="30" t="s">
        <v>108</v>
      </c>
      <c r="B91" s="35"/>
      <c r="C91" s="31"/>
      <c r="D91" s="32"/>
      <c r="E91" s="33"/>
      <c r="F91" s="34"/>
      <c r="G91" s="20">
        <f>G89</f>
        <v>0</v>
      </c>
    </row>
    <row r="92" spans="1:7" ht="25.5" customHeight="1">
      <c r="A92" s="30" t="s">
        <v>109</v>
      </c>
      <c r="B92" s="35"/>
      <c r="C92" s="31"/>
      <c r="D92" s="32"/>
      <c r="E92" s="33"/>
      <c r="F92" s="34" t="s">
        <v>110</v>
      </c>
      <c r="G92" s="20">
        <f>G91*23%</f>
        <v>0</v>
      </c>
    </row>
    <row r="93" spans="1:9" ht="25.5" customHeight="1">
      <c r="A93" s="30" t="s">
        <v>111</v>
      </c>
      <c r="B93" s="35"/>
      <c r="C93" s="31"/>
      <c r="D93" s="32"/>
      <c r="E93" s="33"/>
      <c r="F93" s="34"/>
      <c r="G93" s="20">
        <f>G91+G92</f>
        <v>0</v>
      </c>
      <c r="I93" s="56"/>
    </row>
  </sheetData>
  <sheetProtection/>
  <protectedRanges>
    <protectedRange sqref="F89" name="Rozstęp2"/>
    <protectedRange sqref="F91:F93" name="Rozstęp2_2"/>
  </protectedRanges>
  <mergeCells count="12">
    <mergeCell ref="F1:G2"/>
    <mergeCell ref="A4:G4"/>
    <mergeCell ref="A5:G5"/>
    <mergeCell ref="C49:E49"/>
    <mergeCell ref="C62:E62"/>
    <mergeCell ref="C74:E74"/>
    <mergeCell ref="C84:E84"/>
    <mergeCell ref="A3:G3"/>
    <mergeCell ref="C37:E37"/>
    <mergeCell ref="C34:E34"/>
    <mergeCell ref="C28:E28"/>
    <mergeCell ref="C10:E10"/>
  </mergeCells>
  <printOptions horizontalCentered="1"/>
  <pageMargins left="0.7086614173228347" right="0.7086614173228347" top="0.6692913385826772" bottom="0.4330708661417323" header="0.31496062992125984" footer="0.31496062992125984"/>
  <pageSetup horizontalDpi="600" verticalDpi="600" orientation="portrait" paperSize="9" scale="75" r:id="rId1"/>
  <rowBreaks count="3" manualBreakCount="3">
    <brk id="33" max="6" man="1"/>
    <brk id="53" max="6" man="1"/>
    <brk id="7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PZDP w Radomiu</cp:lastModifiedBy>
  <cp:lastPrinted>2016-05-06T08:34:48Z</cp:lastPrinted>
  <dcterms:created xsi:type="dcterms:W3CDTF">2008-11-14T09:26:23Z</dcterms:created>
  <dcterms:modified xsi:type="dcterms:W3CDTF">2016-05-06T08:47:06Z</dcterms:modified>
  <cp:category/>
  <cp:version/>
  <cp:contentType/>
  <cp:contentStatus/>
</cp:coreProperties>
</file>