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612" windowHeight="12936" activeTab="0"/>
  </bookViews>
  <sheets>
    <sheet name="Kosztorys ofertowy" sheetId="1" r:id="rId1"/>
    <sheet name="Przedmiar" sheetId="2" r:id="rId2"/>
  </sheets>
  <definedNames>
    <definedName name="_xlnm.Print_Area" localSheetId="0">'Kosztorys ofertowy'!$A$1:$G$105</definedName>
    <definedName name="_xlnm.Print_Area" localSheetId="1">'Przedmiar'!$A$1:$E$99</definedName>
    <definedName name="stal">#REF!</definedName>
    <definedName name="_xlnm.Print_Titles" localSheetId="0">'Kosztorys ofertowy'!$7:$8</definedName>
    <definedName name="_xlnm.Print_Titles" localSheetId="1">'Przedmiar'!$5:$6</definedName>
    <definedName name="zysk">#REF!</definedName>
  </definedNames>
  <calcPr fullCalcOnLoad="1" fullPrecision="0"/>
</workbook>
</file>

<file path=xl/sharedStrings.xml><?xml version="1.0" encoding="utf-8"?>
<sst xmlns="http://schemas.openxmlformats.org/spreadsheetml/2006/main" count="492" uniqueCount="185">
  <si>
    <t>Wykonanie wykopów w gruntach nieskalistych</t>
  </si>
  <si>
    <t>Koryto wraz z profilowaniem i zagęszczeniem podłoża</t>
  </si>
  <si>
    <t>Podstawa wyceny</t>
  </si>
  <si>
    <t>01.00.00.              45111000-8</t>
  </si>
  <si>
    <t>02.00.00.                    45112000-5</t>
  </si>
  <si>
    <t>04.00.00.                  45233000-9</t>
  </si>
  <si>
    <t>05.00.00.                                     45233000-9</t>
  </si>
  <si>
    <t>07.00.00.                  45233000-9</t>
  </si>
  <si>
    <t>Wyznaczenie trasy i punktów wysokościowych</t>
  </si>
  <si>
    <t>01.01.01</t>
  </si>
  <si>
    <t>01.02.01</t>
  </si>
  <si>
    <t>Usunięcie drzew i krzewów</t>
  </si>
  <si>
    <t>01.02.02</t>
  </si>
  <si>
    <t>Zdjęcie warstwy humusu i darniny</t>
  </si>
  <si>
    <t>01.02.04</t>
  </si>
  <si>
    <t>Rozbiórki elementów dróg, ogrodzeń i przepustów</t>
  </si>
  <si>
    <t>02.01.01</t>
  </si>
  <si>
    <t>02.03.01</t>
  </si>
  <si>
    <t xml:space="preserve">Wykonanie nasypów </t>
  </si>
  <si>
    <t>04.01.01</t>
  </si>
  <si>
    <t>05.02.01</t>
  </si>
  <si>
    <t>Nawierzchnia tłuczniowa</t>
  </si>
  <si>
    <t>05.03.11</t>
  </si>
  <si>
    <t>Recykling</t>
  </si>
  <si>
    <t>06.01.01</t>
  </si>
  <si>
    <t>Umocnienie skarp, rowów, i ścieków</t>
  </si>
  <si>
    <t>06.02.01</t>
  </si>
  <si>
    <t>Przepusty pod zjazdami</t>
  </si>
  <si>
    <t>06.03.01</t>
  </si>
  <si>
    <t>07.01.01</t>
  </si>
  <si>
    <t>Oznakowanie poziome</t>
  </si>
  <si>
    <t>07.02.01</t>
  </si>
  <si>
    <t>Oznakowanie pionowe</t>
  </si>
  <si>
    <t>07.05.01</t>
  </si>
  <si>
    <t xml:space="preserve">Bariery ochronne stalowe </t>
  </si>
  <si>
    <t>Opis</t>
  </si>
  <si>
    <t>Jm</t>
  </si>
  <si>
    <t>km</t>
  </si>
  <si>
    <t>szt</t>
  </si>
  <si>
    <t>m2</t>
  </si>
  <si>
    <t>m3</t>
  </si>
  <si>
    <t>m</t>
  </si>
  <si>
    <t>t</t>
  </si>
  <si>
    <t>Oznakowanie poziome jezdni materiałami cienkowarstwowymi - linie ciagłe</t>
  </si>
  <si>
    <t>Oznakowanie poziome jezdni materiałami cienkowarstwowymi - linie przerywane</t>
  </si>
  <si>
    <t>Ustawienie słupków z rur stalowych dla znaków drogowych</t>
  </si>
  <si>
    <t>Przymocowanie tarcz znaków drogowych odblaskowych do gotowych słupków</t>
  </si>
  <si>
    <t>Lp.</t>
  </si>
  <si>
    <t>Ścinanie i uzupełnianie poboczy</t>
  </si>
  <si>
    <t>06.00.00.                                     45233000-9</t>
  </si>
  <si>
    <t>Karczowanie krzaków i poszycia</t>
  </si>
  <si>
    <t>ha</t>
  </si>
  <si>
    <t>04.05.01</t>
  </si>
  <si>
    <t>Podbudowa i ulepszone podłoże z gruntu lub kruszywa stabilizowanego cementem</t>
  </si>
  <si>
    <t>05.03.05b</t>
  </si>
  <si>
    <t>STWIORB
 CPV</t>
  </si>
  <si>
    <t>STWI
ORB
CPV</t>
  </si>
  <si>
    <t>D-03.00.00
45231300-8</t>
  </si>
  <si>
    <t>05.03.11.35</t>
  </si>
  <si>
    <t>Nawierzchnia z betonu asfaltowego - warstwa ścieralna</t>
  </si>
  <si>
    <t>05.03.26a</t>
  </si>
  <si>
    <t>Zabezpieczenie geosiatką nawierzchni asfaltowej przed spękaniami odbitymi</t>
  </si>
  <si>
    <t>Nawierzchnia z betonu asfaltowego - warstwa wiążąca</t>
  </si>
  <si>
    <t>03.01.01</t>
  </si>
  <si>
    <t>04.08.01</t>
  </si>
  <si>
    <t>Wyrównanie podbudowy mieszankami mineralno-bitumicznymi</t>
  </si>
  <si>
    <t>Karczowanie drzew o średnicy 10-35 cm</t>
  </si>
  <si>
    <t>04.02.01</t>
  </si>
  <si>
    <t>Warstwy odsączające i odcinające</t>
  </si>
  <si>
    <t>05.02.01.12</t>
  </si>
  <si>
    <t>05.03.23</t>
  </si>
  <si>
    <t>Nawierzchnia z kostki brukowej betonowej</t>
  </si>
  <si>
    <t>Wykonanie frezowania nawierzchni asfaltowych na zimno: śr. gr. w-wy 3cm</t>
  </si>
  <si>
    <t>06.04.01</t>
  </si>
  <si>
    <t>Rowy (roboty remontowe i utrzymaniowe)</t>
  </si>
  <si>
    <t>Oczyszczenie rowów z namułu z profilowaniem skarp rowu</t>
  </si>
  <si>
    <t>STWIORB    CPV</t>
  </si>
  <si>
    <t>08.00.00.                 45233000-9</t>
  </si>
  <si>
    <t>08.01.01</t>
  </si>
  <si>
    <t>Krawężniki betonowe</t>
  </si>
  <si>
    <t>08.03.01</t>
  </si>
  <si>
    <t>Betonowe obrzeża chodnikowe</t>
  </si>
  <si>
    <t>Rozebranie przepustów z rur betonowych. Materiał stanowi własność Wykonawcy</t>
  </si>
  <si>
    <t>Rozebranie słupków (masztów) do znaków drogowych. Materiał stnowi własność Inwestora.</t>
  </si>
  <si>
    <t>Zdjęcie tarcz (tablic) znaków drogowych. Materiał stnowi własność Inwestora.</t>
  </si>
  <si>
    <t>Rozebranie ścianek czołowych przepustów. Materiał stanowi własność Wykonawcy.</t>
  </si>
  <si>
    <t>Wykonanie warstwy wyrównawczej podbudowy mieszankami mineralno-bitumicznymi wraz z oczyszczeniem i skropieniem</t>
  </si>
  <si>
    <t xml:space="preserve">05.03.05a                 </t>
  </si>
  <si>
    <t>BRANŻA DROGOWA</t>
  </si>
  <si>
    <t>RAZEM BRANŻA DROGOWA:</t>
  </si>
  <si>
    <t>Wykonanie nasypów mechanicznie z gruntu nieskalistego z pozyskaniem i transportem gruntu</t>
  </si>
  <si>
    <t>Mechaniczne usunięcie warstwy ziemi urodzajnej (humusu) gr. w-wy 20 cm</t>
  </si>
  <si>
    <t>Rozebranie nawierzchni z betonu cementowego gr 15 cm. Materiał stanowi własność Wykonawcy</t>
  </si>
  <si>
    <t xml:space="preserve">Karczowanie drzew o średnicy  36-55 cm </t>
  </si>
  <si>
    <t xml:space="preserve">Karczowanie drzew o średnicy ponad 55 cm </t>
  </si>
  <si>
    <t>Rozebranie nawierzchni z mieszanek mineralno-bitumicznych nawierzchnie DP i zjazdów. Materiał stanowi własność Wykonawcy</t>
  </si>
  <si>
    <t>04.04.01</t>
  </si>
  <si>
    <t>Podbudowa z kruszywa  stabilizowanego mechanicznie</t>
  </si>
  <si>
    <t xml:space="preserve">Plantowanie powierzchni (obrobienie na czysto) skarp i dna wykopów wykonywanych mechanicznie w gruncie nieskalistym. </t>
  </si>
  <si>
    <t>Oznakowanie poziome jezdni materiałami cienkowarstwowymi - linie na skrzyżowaniach i przejściach</t>
  </si>
  <si>
    <t>Ustawienie barier ochronnych stalowych Sp-06</t>
  </si>
  <si>
    <t>BRANŻA WODOCIĄGOWA</t>
  </si>
  <si>
    <t xml:space="preserve">Zabezpieczenie istniejących wodociągów </t>
  </si>
  <si>
    <t>RAZEM BRANŻA WODOCIĄGOWA</t>
  </si>
  <si>
    <t xml:space="preserve">Ilość </t>
  </si>
  <si>
    <t>Cena jednostkowa                (zł)</t>
  </si>
  <si>
    <t>Wartość (zł)                    (5 x 6)</t>
  </si>
  <si>
    <t>OZNAKOWANIE DRÓG I URZĄDZENIA BEZPIECZEŃSTWA RUCHU - Roboty w zakresie konstruowania, fundamentowania oraz wykonywania nawierzchni autostrad,dróg</t>
  </si>
  <si>
    <t>ROBOTY WYKOŃCZENIOWE - Roboty w zakresie konstruowania, fundamentowania oraz wykonywania nawierzchni autostrad,dróg</t>
  </si>
  <si>
    <t>NAWIERZCHNIE - Roboty w zakresie konstruowania, fundamentowania oraz wykonywania nawierzchni autostrad,dróg</t>
  </si>
  <si>
    <t>PODBUDOWY - Roboty w zakresie konstruowania, fundamentowania oraz wykonywania nawierzchni autostrad,dróg</t>
  </si>
  <si>
    <t>ROBOTY ZIEMNE - Roboty w zakresie usuwania gleby</t>
  </si>
  <si>
    <t>ROBOTY PRZYGOTOWAWCZE - Roboty w zakresie burzenia, roboty ziemne</t>
  </si>
  <si>
    <t>ELEMENTY ULIC - Roboty w zakresie konstruowania, fundamentowania oraz wykonywania nawierzchni autostrad,dróg</t>
  </si>
  <si>
    <t>WYMAGANIA OGÓLNE - Zabezpieczenie wodociągów</t>
  </si>
  <si>
    <t>Wartość kosztorysowa robót bez podatku VAT</t>
  </si>
  <si>
    <t>Podatek VAT - 23%</t>
  </si>
  <si>
    <t/>
  </si>
  <si>
    <t>Ogółem wartość kosztorysowa robót</t>
  </si>
  <si>
    <t>…</t>
  </si>
  <si>
    <t xml:space="preserve">ODWODNIENIE KORPUSU DROGOWEGO </t>
  </si>
  <si>
    <t>PRZEDMIAR ROBÓT</t>
  </si>
  <si>
    <t>Wykonanie wykopów mechaniczne w gruntach nieskalistych z transportem urobku na nasyp wraz z wykonaniem rowów</t>
  </si>
  <si>
    <t>Wykonanie wykopów mechaniczne w gruntach nieskalistych z transportem urobku na odkład(wykop pod przepust)</t>
  </si>
  <si>
    <t>Wykonanie wykopów mechaniczne w gruntach nieskalistych z transportem urobku na odkład (wykop pod przepust)</t>
  </si>
  <si>
    <t>Przepust pod drogą boczną</t>
  </si>
  <si>
    <t xml:space="preserve">na odcinku długości 620.00 m od km 4+372,60 do km 4+992,6 </t>
  </si>
  <si>
    <t>Rozebranie podbudowy nad projektowanym przepustem pod drogą powiatową z brukowca gr 16 cm. Materiał stanowi własność Wykonawcy.</t>
  </si>
  <si>
    <t>04.02.04</t>
  </si>
  <si>
    <t>01.02.02.</t>
  </si>
  <si>
    <t>Przepust pod  koroną drogi</t>
  </si>
  <si>
    <t>Ułożenie przepustów z rur HDPE pod drogą powiatową km 4+758,60, rury o średnicy 50 cm z wykonaniem ławy i ścianek czołowych przepustu wg rysunku przepustu P-8</t>
  </si>
  <si>
    <t>03.01.01.</t>
  </si>
  <si>
    <t>Wykonanie ścianki czołowej dla przepustu P-9 w km 4+893,8 z betonu zbrojobnego B-30</t>
  </si>
  <si>
    <t>Rozebranie nawierzchni z kruszywa  nawierzchnie zjazdów gr 10 cm. Materiał stanowi własność Wykonawcy</t>
  </si>
  <si>
    <t>Podbudowy z gruntu stabilizowanego cementem o Rm = 5,0 MPa - gr.w-wy 15 cm warstwa konstrukcyjna zjazdów</t>
  </si>
  <si>
    <t>Wykonanie poboczy z kruszywa łamanego 1.00*2*620</t>
  </si>
  <si>
    <t>Wykonanie ścianek czołowych dla przepustu z betonu zbrojonego o średnicy fi40 P-10 w km 4+966.2</t>
  </si>
  <si>
    <t xml:space="preserve">Wykonanie nawierzchni zjazdów z kostki brukowej betonowej o gr. 8 cm na podsypce cem-piask. </t>
  </si>
  <si>
    <t>Umocnienie skarp rowów kostką betonową wibroprasowaną gr 8 cm na podsypce cem- piaskowej gr. 5.0 cm</t>
  </si>
  <si>
    <t>Umocnienie dna rowów płytą ażurową typu ktata 60x60x10 cm na podsypce cem- piaskowej gr. 5.0 cm</t>
  </si>
  <si>
    <t>06.0101</t>
  </si>
  <si>
    <t>Wyznaczenie trasy i punktów wysokościowych w terenie równinym, inwentaryzacja powykonawcza km 4+372,6 - km 4+992,6</t>
  </si>
  <si>
    <t>na odcinku długości 620.00 m od km 4+372,60 do km 4+992,60</t>
  </si>
  <si>
    <t>Rozebranie podbudowy nad istniejącym przepustem pod drogą powiatową z brukowca gr 16 cm. Materiał stanowi własność Wykonawcy.</t>
  </si>
  <si>
    <t>Rozebranie nawierzchni z kostkin betonoewej wibroprasowanej nawierzchnie zjazdów gr 8 cm. Materiał stanowi własność właściciela posesji</t>
  </si>
  <si>
    <t>Rozebranie nawierzchni z kostki betonowej wibroprasowanej nawierzchnie zjazdów gr 8 cm. Materiał stanowi własność właściciela posesji</t>
  </si>
  <si>
    <t>Rozebranie nawierzchni z kruszywa nawierzchnie zjazdów gr.10 cm. Materiał stanowi własność Wykonawcy</t>
  </si>
  <si>
    <t>01.02.04.</t>
  </si>
  <si>
    <t>Wykonanie ścianki czołowej dla przepustu P-9 w km 4+893,8 z betonu zbrojonego B-30</t>
  </si>
  <si>
    <t xml:space="preserve">Wykonanie ścianek czołowych z betonu zbrojonego B-30 dla przepustu fi 40  P-10 w km 4+966,20 </t>
  </si>
  <si>
    <t>Podbudowy z gruntu stabilizowanego cementem o Rm = 5,0 MPa - gr. warstwy 15 cm warstwa konstrukcyjna zjazdów</t>
  </si>
  <si>
    <t>Ułożenie geosiatki o wytrzymałości na rozciąganie min. 70kN/m (2+2)*620+40+65,5+40</t>
  </si>
  <si>
    <t>Ułożenie przepustów rurowych z HDPE o średnicy 50 cm wraz  z wykonaniem ławy zkruszywa i ze ściankami czołowymi- rowy kryte pod peronami 22*2</t>
  </si>
  <si>
    <t>Ułożenie przepustów rurowych z HDPE o średnicy 40 cm pod zjazdami wraz z wykonaniem ławy z kruszywa i ze ściankami prefabrykowanymi   24*6+2</t>
  </si>
  <si>
    <t>04.01.01.</t>
  </si>
  <si>
    <t>04.08.01.               04.03.01</t>
  </si>
  <si>
    <t>05.03.05a                     04.03.01</t>
  </si>
  <si>
    <t>05.03.05b             04.03.01</t>
  </si>
  <si>
    <t>Ustawienie barier ochronnych stalowych Sp-06 35*2</t>
  </si>
  <si>
    <t>Ustawienie krawężników betonowych o wymiarach 20x30 cm na ławie betonowej.(20+4)*2+29</t>
  </si>
  <si>
    <t>Ustawienie obrzeży betonowych o wymiarach 30x8 cm 20*2+9</t>
  </si>
  <si>
    <t>06.03.01.</t>
  </si>
  <si>
    <t>07.01.01.</t>
  </si>
  <si>
    <t>07.02.01.</t>
  </si>
  <si>
    <t>04.05.01.</t>
  </si>
  <si>
    <t>kalkulacja własna</t>
  </si>
  <si>
    <t>04.08.01                 04.03.01</t>
  </si>
  <si>
    <t xml:space="preserve">PRZEBUDOWA DROGI POWIATOWEJ NR 3534W MAKOWIEC - RAWICA  (V ETAP)                         </t>
  </si>
  <si>
    <t>Wyznaczenie trasy i punktów wysokościowych w terenie równinym, inwentaryzacja powykonawcza km 4+992,6 - km 4+372,6</t>
  </si>
  <si>
    <t>Wykonanie koryta mechanicznie pod poszerzenia, zjazdy, skrzyżowania wraz z profilowaniem i zageszczaniem podłoża w gr. nieskalistych, głębokość koryta 11-20cm     1194,5 + 99,98 +374,8</t>
  </si>
  <si>
    <t>Wykonanie w-wy odsączającej z piasku pod zjazdy, perony, gr. w-wy do 10cm                     261,65 +80.0+33,15</t>
  </si>
  <si>
    <t>Podbudowa na poszerzeniach z kruszywa łamanego stabilizowanego mechanicznie warstwa dolna  gr 20 cm, od km 4+976,10 do km 4+992,60</t>
  </si>
  <si>
    <t>Wykonanie podbudowy z gruntu stabilizowanego cementem,Rm=1,5 MPa gr. w-wy 15cm- warstwa konstrukcyjna peronów autobusowych 2*2*40</t>
  </si>
  <si>
    <t>Podbudowy na poszerzeniach z gruntu stabilizowanego cementem o Rm = 2,5 MPa - warstwa dolna, grubość warstwy po zagęszczeniu 25 cm.poszerzenia</t>
  </si>
  <si>
    <t>Podbudowy na poszerzeniach z gruntu stabilizowanego cementem o Rm = 2,5 MPa - warstwa dolna, grubość warstwy po zagęszczeniu 25 cm, od km 4+976,10 do km 4+992,60</t>
  </si>
  <si>
    <t>Podbudowy na poszerzeniach z gruntu stabilizowanego cementem o Rm = 5,0 MPa - warstwa dolna, grubość warstwy po zagęszczeniu 18 cm poszerzenia, od km 4+372,60 do km 4+976,10</t>
  </si>
  <si>
    <t>Wykonanie nawierzchni z betonu asfaltowego AC11S warstwa ścieralna, gr. w-wy 4 cm wraz z oczyszceniem i skropieniem                                droga powiatowa 620*5,5 =3410 m2  skrzyżowania z drogami 195,5+134 = 329,5m2</t>
  </si>
  <si>
    <t>Wykonanie nawierzchni z betonu asfaltowego-warstwa wiążąca gr. w-wy 5cm wraz z oczyszczeniem i skropieniem                           droga powiatowa 620*5,6 = 3472 m2   skrzyżowaniaz drogami 195,5+134=329,5 m2</t>
  </si>
  <si>
    <t>Wykonanie nawierzchni na zjazdach z tłucznia kamiennego, gr. w-wy 15cm</t>
  </si>
  <si>
    <t>Wykonanie nawierzchni peronów autobusowych z kostki brukowej betonowej o gr. 6 cm na podsypce cem-piask. 2*20*2</t>
  </si>
  <si>
    <t>Podbudowy na poszerzeniach  z gruntu stabilizowanego cementem o Rm = 5,0 MPa - warstwa dolna, grubość warstwy po zagęszczeniu 18 cm.poszerzenia, od km 4+372,60 do km 4+976,10</t>
  </si>
  <si>
    <t xml:space="preserve">PRZEBUDOWA DROGI POWIATOWEJ NR 3534W MAKOWIEC - RAWICA (V Etap)                         </t>
  </si>
  <si>
    <t>KOSZTORYS OFERTOWY</t>
  </si>
  <si>
    <t>Formularz 2.2 do SIWZ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</si>
</sst>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[$-415]d\ mmmm\ yyyy"/>
    <numFmt numFmtId="173" formatCode="00\-000"/>
    <numFmt numFmtId="174" formatCode="#,##0.0"/>
    <numFmt numFmtId="175" formatCode="#,##0.00\ &quot;zł&quot;"/>
    <numFmt numFmtId="176" formatCode="#&quot;.&quot;"/>
    <numFmt numFmtId="177" formatCode="#&quot;.&quot;#&quot;.&quot;"/>
    <numFmt numFmtId="178" formatCode="##&quot;.&quot;##"/>
    <numFmt numFmtId="179" formatCode="#,##0.00_ ;\-#,##0.00\ 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0"/>
      <name val="Times New Roman"/>
      <family val="1"/>
    </font>
    <font>
      <sz val="2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62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3" fontId="9" fillId="0" borderId="10" xfId="0" applyNumberFormat="1" applyFont="1" applyFill="1" applyBorder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/>
    </xf>
    <xf numFmtId="43" fontId="8" fillId="0" borderId="10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3" fontId="9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179" fontId="6" fillId="33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view="pageBreakPreview" zoomScaleSheetLayoutView="100" zoomScalePageLayoutView="0" workbookViewId="0" topLeftCell="A1">
      <selection activeCell="C93" sqref="C93"/>
    </sheetView>
  </sheetViews>
  <sheetFormatPr defaultColWidth="9" defaultRowHeight="14.25"/>
  <cols>
    <col min="1" max="1" width="8.69921875" style="19" customWidth="1"/>
    <col min="2" max="2" width="11.69921875" style="19" customWidth="1"/>
    <col min="3" max="3" width="36.09765625" style="20" customWidth="1"/>
    <col min="4" max="4" width="5.19921875" style="21" customWidth="1"/>
    <col min="5" max="5" width="10.5" style="24" customWidth="1"/>
    <col min="6" max="6" width="11.3984375" style="21" customWidth="1"/>
    <col min="7" max="7" width="14.5" style="28" customWidth="1"/>
    <col min="8" max="10" width="9" style="19" customWidth="1"/>
    <col min="11" max="16384" width="9" style="8" customWidth="1"/>
  </cols>
  <sheetData>
    <row r="1" spans="6:7" ht="13.5">
      <c r="F1" s="85" t="s">
        <v>184</v>
      </c>
      <c r="G1" s="85"/>
    </row>
    <row r="2" spans="6:7" ht="13.5">
      <c r="F2" s="86"/>
      <c r="G2" s="86"/>
    </row>
    <row r="3" spans="1:7" ht="26.25" customHeight="1">
      <c r="A3" s="87" t="s">
        <v>183</v>
      </c>
      <c r="B3" s="87"/>
      <c r="C3" s="87"/>
      <c r="D3" s="87"/>
      <c r="E3" s="87"/>
      <c r="F3" s="87"/>
      <c r="G3" s="87"/>
    </row>
    <row r="4" spans="1:7" ht="31.5" customHeight="1">
      <c r="A4" s="80" t="s">
        <v>182</v>
      </c>
      <c r="B4" s="80"/>
      <c r="C4" s="80"/>
      <c r="D4" s="80"/>
      <c r="E4" s="80"/>
      <c r="F4" s="80"/>
      <c r="G4" s="80"/>
    </row>
    <row r="5" spans="1:7" ht="26.25" customHeight="1">
      <c r="A5" s="84" t="s">
        <v>126</v>
      </c>
      <c r="B5" s="84"/>
      <c r="C5" s="84"/>
      <c r="D5" s="84"/>
      <c r="E5" s="84"/>
      <c r="F5" s="84"/>
      <c r="G5" s="84"/>
    </row>
    <row r="6" spans="1:7" ht="13.5" customHeight="1">
      <c r="A6" s="59"/>
      <c r="B6" s="60"/>
      <c r="C6" s="60"/>
      <c r="D6" s="61"/>
      <c r="E6" s="61"/>
      <c r="F6" s="62"/>
      <c r="G6" s="63"/>
    </row>
    <row r="7" spans="1:7" ht="39">
      <c r="A7" s="1" t="s">
        <v>47</v>
      </c>
      <c r="B7" s="2" t="s">
        <v>2</v>
      </c>
      <c r="C7" s="2" t="s">
        <v>35</v>
      </c>
      <c r="D7" s="3" t="s">
        <v>36</v>
      </c>
      <c r="E7" s="3" t="s">
        <v>104</v>
      </c>
      <c r="F7" s="4" t="s">
        <v>105</v>
      </c>
      <c r="G7" s="27" t="s">
        <v>106</v>
      </c>
    </row>
    <row r="8" spans="1:7" ht="13.5">
      <c r="A8" s="1">
        <v>1</v>
      </c>
      <c r="B8" s="2">
        <v>2</v>
      </c>
      <c r="C8" s="2">
        <v>3</v>
      </c>
      <c r="D8" s="5">
        <v>4</v>
      </c>
      <c r="E8" s="5">
        <v>5</v>
      </c>
      <c r="F8" s="29">
        <v>6</v>
      </c>
      <c r="G8" s="33">
        <v>7</v>
      </c>
    </row>
    <row r="9" spans="1:7" ht="22.5">
      <c r="A9" s="36" t="s">
        <v>88</v>
      </c>
      <c r="B9" s="2"/>
      <c r="C9" s="2"/>
      <c r="D9" s="5"/>
      <c r="E9" s="5"/>
      <c r="F9" s="4"/>
      <c r="G9" s="27"/>
    </row>
    <row r="10" spans="1:7" ht="45" customHeight="1">
      <c r="A10" s="2" t="s">
        <v>55</v>
      </c>
      <c r="B10" s="2" t="s">
        <v>3</v>
      </c>
      <c r="C10" s="76" t="s">
        <v>112</v>
      </c>
      <c r="D10" s="76"/>
      <c r="E10" s="76"/>
      <c r="F10" s="40"/>
      <c r="G10" s="25"/>
    </row>
    <row r="11" spans="1:10" ht="30" customHeight="1">
      <c r="A11" s="10"/>
      <c r="B11" s="10" t="s">
        <v>9</v>
      </c>
      <c r="C11" s="46" t="s">
        <v>8</v>
      </c>
      <c r="D11" s="9"/>
      <c r="E11" s="9"/>
      <c r="F11" s="9"/>
      <c r="G11" s="42"/>
      <c r="J11" s="35"/>
    </row>
    <row r="12" spans="1:10" ht="41.25">
      <c r="A12" s="11">
        <v>1</v>
      </c>
      <c r="B12" s="11" t="s">
        <v>9</v>
      </c>
      <c r="C12" s="12" t="s">
        <v>142</v>
      </c>
      <c r="D12" s="13" t="s">
        <v>37</v>
      </c>
      <c r="E12" s="55">
        <v>0.62</v>
      </c>
      <c r="F12" s="15">
        <v>0</v>
      </c>
      <c r="G12" s="68">
        <f>E12*F12</f>
        <v>0</v>
      </c>
      <c r="J12" s="35"/>
    </row>
    <row r="13" spans="1:10" ht="30.75" customHeight="1">
      <c r="A13" s="14"/>
      <c r="B13" s="10" t="s">
        <v>10</v>
      </c>
      <c r="C13" s="46" t="s">
        <v>11</v>
      </c>
      <c r="D13" s="9"/>
      <c r="E13" s="9"/>
      <c r="F13" s="9"/>
      <c r="G13" s="42"/>
      <c r="J13" s="35"/>
    </row>
    <row r="14" spans="1:10" ht="30.75" customHeight="1">
      <c r="A14" s="11">
        <f>A12+1</f>
        <v>2</v>
      </c>
      <c r="B14" s="11" t="s">
        <v>10</v>
      </c>
      <c r="C14" s="12" t="s">
        <v>66</v>
      </c>
      <c r="D14" s="15" t="s">
        <v>38</v>
      </c>
      <c r="E14" s="23">
        <v>9</v>
      </c>
      <c r="F14" s="15">
        <v>0</v>
      </c>
      <c r="G14" s="68">
        <f>E14*F14</f>
        <v>0</v>
      </c>
      <c r="J14" s="35"/>
    </row>
    <row r="15" spans="1:10" ht="30.75" customHeight="1">
      <c r="A15" s="11">
        <f>A14+1</f>
        <v>3</v>
      </c>
      <c r="B15" s="11" t="s">
        <v>10</v>
      </c>
      <c r="C15" s="12" t="s">
        <v>93</v>
      </c>
      <c r="D15" s="15" t="s">
        <v>38</v>
      </c>
      <c r="E15" s="23">
        <v>12</v>
      </c>
      <c r="F15" s="15">
        <v>0</v>
      </c>
      <c r="G15" s="68">
        <f>E15*F15</f>
        <v>0</v>
      </c>
      <c r="J15" s="35"/>
    </row>
    <row r="16" spans="1:10" ht="30.75" customHeight="1">
      <c r="A16" s="11">
        <f>A15+1</f>
        <v>4</v>
      </c>
      <c r="B16" s="11" t="s">
        <v>10</v>
      </c>
      <c r="C16" s="12" t="s">
        <v>94</v>
      </c>
      <c r="D16" s="15" t="s">
        <v>38</v>
      </c>
      <c r="E16" s="23">
        <v>22</v>
      </c>
      <c r="F16" s="15">
        <v>0</v>
      </c>
      <c r="G16" s="68">
        <f>E16*F16</f>
        <v>0</v>
      </c>
      <c r="J16" s="35"/>
    </row>
    <row r="17" spans="1:10" ht="30.75" customHeight="1">
      <c r="A17" s="11">
        <f>A16+1</f>
        <v>5</v>
      </c>
      <c r="B17" s="11" t="s">
        <v>10</v>
      </c>
      <c r="C17" s="12" t="s">
        <v>50</v>
      </c>
      <c r="D17" s="13" t="s">
        <v>51</v>
      </c>
      <c r="E17" s="58">
        <v>0.02</v>
      </c>
      <c r="F17" s="22">
        <v>0</v>
      </c>
      <c r="G17" s="68">
        <f>E17*F17</f>
        <v>0</v>
      </c>
      <c r="J17" s="35"/>
    </row>
    <row r="18" spans="1:10" ht="27" customHeight="1">
      <c r="A18" s="10"/>
      <c r="B18" s="10" t="s">
        <v>12</v>
      </c>
      <c r="C18" s="41" t="s">
        <v>13</v>
      </c>
      <c r="D18" s="9"/>
      <c r="E18" s="57"/>
      <c r="F18" s="9"/>
      <c r="G18" s="42"/>
      <c r="J18" s="35"/>
    </row>
    <row r="19" spans="1:10" ht="34.5" customHeight="1">
      <c r="A19" s="11">
        <f>A17+1</f>
        <v>6</v>
      </c>
      <c r="B19" s="11" t="s">
        <v>129</v>
      </c>
      <c r="C19" s="12" t="s">
        <v>91</v>
      </c>
      <c r="D19" s="15" t="s">
        <v>40</v>
      </c>
      <c r="E19" s="23">
        <v>891.6</v>
      </c>
      <c r="F19" s="15">
        <v>0</v>
      </c>
      <c r="G19" s="68">
        <f aca="true" t="shared" si="0" ref="G19:G29">E19*F19</f>
        <v>0</v>
      </c>
      <c r="J19" s="35"/>
    </row>
    <row r="20" spans="1:10" ht="30" customHeight="1">
      <c r="A20" s="14"/>
      <c r="B20" s="10" t="s">
        <v>14</v>
      </c>
      <c r="C20" s="41" t="s">
        <v>15</v>
      </c>
      <c r="D20" s="9"/>
      <c r="E20" s="57"/>
      <c r="F20" s="9"/>
      <c r="G20" s="42"/>
      <c r="J20" s="35"/>
    </row>
    <row r="21" spans="1:10" ht="61.5" customHeight="1">
      <c r="A21" s="11">
        <f>A19+1</f>
        <v>7</v>
      </c>
      <c r="B21" s="11" t="s">
        <v>14</v>
      </c>
      <c r="C21" s="12" t="s">
        <v>127</v>
      </c>
      <c r="D21" s="15" t="s">
        <v>39</v>
      </c>
      <c r="E21" s="23">
        <v>40.2</v>
      </c>
      <c r="F21" s="15">
        <v>0</v>
      </c>
      <c r="G21" s="68">
        <f t="shared" si="0"/>
        <v>0</v>
      </c>
      <c r="J21" s="35"/>
    </row>
    <row r="22" spans="1:10" ht="63.75" customHeight="1">
      <c r="A22" s="11">
        <v>8</v>
      </c>
      <c r="B22" s="11" t="s">
        <v>128</v>
      </c>
      <c r="C22" s="12" t="s">
        <v>145</v>
      </c>
      <c r="D22" s="15" t="s">
        <v>39</v>
      </c>
      <c r="E22" s="23">
        <v>26.1</v>
      </c>
      <c r="F22" s="15">
        <v>0</v>
      </c>
      <c r="G22" s="68">
        <f>E22*F22</f>
        <v>0</v>
      </c>
      <c r="J22" s="35"/>
    </row>
    <row r="23" spans="1:10" s="7" customFormat="1" ht="41.25">
      <c r="A23" s="11">
        <v>9</v>
      </c>
      <c r="B23" s="11" t="s">
        <v>14</v>
      </c>
      <c r="C23" s="12" t="s">
        <v>134</v>
      </c>
      <c r="D23" s="15" t="s">
        <v>39</v>
      </c>
      <c r="E23" s="23">
        <v>203.5</v>
      </c>
      <c r="F23" s="15">
        <v>0</v>
      </c>
      <c r="G23" s="68">
        <f t="shared" si="0"/>
        <v>0</v>
      </c>
      <c r="H23" s="19"/>
      <c r="I23" s="6"/>
      <c r="J23" s="35"/>
    </row>
    <row r="24" spans="1:10" s="7" customFormat="1" ht="41.25">
      <c r="A24" s="11">
        <f aca="true" t="shared" si="1" ref="A24:A29">A23+1</f>
        <v>10</v>
      </c>
      <c r="B24" s="11" t="s">
        <v>14</v>
      </c>
      <c r="C24" s="12" t="s">
        <v>95</v>
      </c>
      <c r="D24" s="15" t="s">
        <v>39</v>
      </c>
      <c r="E24" s="23">
        <v>40.2</v>
      </c>
      <c r="F24" s="15">
        <v>0</v>
      </c>
      <c r="G24" s="68">
        <f t="shared" si="0"/>
        <v>0</v>
      </c>
      <c r="H24" s="19"/>
      <c r="I24" s="6"/>
      <c r="J24" s="35"/>
    </row>
    <row r="25" spans="1:10" s="7" customFormat="1" ht="41.25">
      <c r="A25" s="11">
        <f t="shared" si="1"/>
        <v>11</v>
      </c>
      <c r="B25" s="11" t="s">
        <v>14</v>
      </c>
      <c r="C25" s="12" t="s">
        <v>92</v>
      </c>
      <c r="D25" s="15" t="s">
        <v>39</v>
      </c>
      <c r="E25" s="23">
        <v>26.1</v>
      </c>
      <c r="F25" s="15">
        <v>0</v>
      </c>
      <c r="G25" s="68">
        <f t="shared" si="0"/>
        <v>0</v>
      </c>
      <c r="H25" s="19"/>
      <c r="I25" s="6"/>
      <c r="J25" s="35"/>
    </row>
    <row r="26" spans="1:10" ht="37.5" customHeight="1">
      <c r="A26" s="11">
        <v>12</v>
      </c>
      <c r="B26" s="11" t="s">
        <v>14</v>
      </c>
      <c r="C26" s="12" t="s">
        <v>82</v>
      </c>
      <c r="D26" s="15" t="s">
        <v>41</v>
      </c>
      <c r="E26" s="23">
        <v>18</v>
      </c>
      <c r="F26" s="15">
        <v>0</v>
      </c>
      <c r="G26" s="68">
        <f t="shared" si="0"/>
        <v>0</v>
      </c>
      <c r="J26" s="35"/>
    </row>
    <row r="27" spans="1:10" s="7" customFormat="1" ht="41.25">
      <c r="A27" s="11">
        <v>13</v>
      </c>
      <c r="B27" s="11" t="s">
        <v>14</v>
      </c>
      <c r="C27" s="12" t="s">
        <v>83</v>
      </c>
      <c r="D27" s="15" t="s">
        <v>38</v>
      </c>
      <c r="E27" s="23">
        <v>11</v>
      </c>
      <c r="F27" s="15">
        <v>0</v>
      </c>
      <c r="G27" s="68">
        <f t="shared" si="0"/>
        <v>0</v>
      </c>
      <c r="H27" s="19"/>
      <c r="I27" s="6"/>
      <c r="J27" s="35"/>
    </row>
    <row r="28" spans="1:10" s="7" customFormat="1" ht="27">
      <c r="A28" s="11">
        <f t="shared" si="1"/>
        <v>14</v>
      </c>
      <c r="B28" s="11" t="s">
        <v>14</v>
      </c>
      <c r="C28" s="12" t="s">
        <v>84</v>
      </c>
      <c r="D28" s="15" t="s">
        <v>38</v>
      </c>
      <c r="E28" s="23">
        <v>14</v>
      </c>
      <c r="F28" s="15">
        <v>0</v>
      </c>
      <c r="G28" s="68">
        <f t="shared" si="0"/>
        <v>0</v>
      </c>
      <c r="H28" s="19"/>
      <c r="I28" s="6"/>
      <c r="J28" s="35"/>
    </row>
    <row r="29" spans="1:10" s="7" customFormat="1" ht="32.25" customHeight="1">
      <c r="A29" s="11">
        <f t="shared" si="1"/>
        <v>15</v>
      </c>
      <c r="B29" s="11" t="s">
        <v>14</v>
      </c>
      <c r="C29" s="16" t="s">
        <v>85</v>
      </c>
      <c r="D29" s="15" t="s">
        <v>38</v>
      </c>
      <c r="E29" s="23">
        <v>6</v>
      </c>
      <c r="F29" s="15">
        <v>0</v>
      </c>
      <c r="G29" s="68">
        <f t="shared" si="0"/>
        <v>0</v>
      </c>
      <c r="H29" s="19"/>
      <c r="I29" s="6"/>
      <c r="J29" s="35"/>
    </row>
    <row r="30" spans="1:10" s="7" customFormat="1" ht="31.5" customHeight="1">
      <c r="A30" s="2" t="s">
        <v>55</v>
      </c>
      <c r="B30" s="2" t="s">
        <v>4</v>
      </c>
      <c r="C30" s="76" t="s">
        <v>111</v>
      </c>
      <c r="D30" s="76"/>
      <c r="E30" s="76"/>
      <c r="F30" s="40"/>
      <c r="G30" s="25"/>
      <c r="H30" s="19"/>
      <c r="I30" s="6"/>
      <c r="J30" s="35"/>
    </row>
    <row r="31" spans="1:10" s="7" customFormat="1" ht="30" customHeight="1">
      <c r="A31" s="10"/>
      <c r="B31" s="10" t="s">
        <v>16</v>
      </c>
      <c r="C31" s="41" t="s">
        <v>0</v>
      </c>
      <c r="D31" s="9"/>
      <c r="E31" s="57"/>
      <c r="F31" s="9"/>
      <c r="G31" s="42"/>
      <c r="H31" s="19"/>
      <c r="I31" s="6"/>
      <c r="J31" s="35"/>
    </row>
    <row r="32" spans="1:10" s="7" customFormat="1" ht="41.25">
      <c r="A32" s="11">
        <v>16</v>
      </c>
      <c r="B32" s="11" t="s">
        <v>16</v>
      </c>
      <c r="C32" s="12" t="s">
        <v>122</v>
      </c>
      <c r="D32" s="15" t="s">
        <v>40</v>
      </c>
      <c r="E32" s="23">
        <v>614.77</v>
      </c>
      <c r="F32" s="15">
        <v>0</v>
      </c>
      <c r="G32" s="68">
        <f>E32*F32</f>
        <v>0</v>
      </c>
      <c r="H32" s="19"/>
      <c r="I32" s="6"/>
      <c r="J32" s="35"/>
    </row>
    <row r="33" spans="1:10" s="7" customFormat="1" ht="41.25">
      <c r="A33" s="11">
        <f>A32+1</f>
        <v>17</v>
      </c>
      <c r="B33" s="11" t="s">
        <v>16</v>
      </c>
      <c r="C33" s="12" t="s">
        <v>124</v>
      </c>
      <c r="D33" s="15" t="s">
        <v>40</v>
      </c>
      <c r="E33" s="23">
        <v>32</v>
      </c>
      <c r="F33" s="15">
        <v>0</v>
      </c>
      <c r="G33" s="68">
        <f>E33*F33</f>
        <v>0</v>
      </c>
      <c r="H33" s="19"/>
      <c r="I33" s="6"/>
      <c r="J33" s="35"/>
    </row>
    <row r="34" spans="1:10" s="7" customFormat="1" ht="23.25" customHeight="1">
      <c r="A34" s="10"/>
      <c r="B34" s="10" t="s">
        <v>17</v>
      </c>
      <c r="C34" s="41" t="s">
        <v>18</v>
      </c>
      <c r="D34" s="9"/>
      <c r="E34" s="57"/>
      <c r="F34" s="9"/>
      <c r="G34" s="42"/>
      <c r="H34" s="19"/>
      <c r="I34" s="6"/>
      <c r="J34" s="35"/>
    </row>
    <row r="35" spans="1:10" s="7" customFormat="1" ht="41.25">
      <c r="A35" s="11">
        <f>A33+1</f>
        <v>18</v>
      </c>
      <c r="B35" s="11" t="s">
        <v>17</v>
      </c>
      <c r="C35" s="12" t="s">
        <v>90</v>
      </c>
      <c r="D35" s="15" t="s">
        <v>40</v>
      </c>
      <c r="E35" s="23">
        <v>637.76</v>
      </c>
      <c r="F35" s="15">
        <v>0</v>
      </c>
      <c r="G35" s="68">
        <f>E35*F35</f>
        <v>0</v>
      </c>
      <c r="H35" s="19"/>
      <c r="I35" s="6"/>
      <c r="J35" s="35"/>
    </row>
    <row r="36" spans="1:10" ht="45" customHeight="1">
      <c r="A36" s="2" t="s">
        <v>56</v>
      </c>
      <c r="B36" s="2" t="s">
        <v>57</v>
      </c>
      <c r="C36" s="76" t="s">
        <v>120</v>
      </c>
      <c r="D36" s="76"/>
      <c r="E36" s="76"/>
      <c r="F36" s="40"/>
      <c r="G36" s="25"/>
      <c r="J36" s="35"/>
    </row>
    <row r="37" spans="1:10" ht="24" customHeight="1">
      <c r="A37" s="10"/>
      <c r="B37" s="10" t="s">
        <v>63</v>
      </c>
      <c r="C37" s="41" t="s">
        <v>130</v>
      </c>
      <c r="D37" s="9"/>
      <c r="E37" s="9"/>
      <c r="F37" s="9"/>
      <c r="G37" s="42"/>
      <c r="J37" s="35"/>
    </row>
    <row r="38" spans="1:10" s="17" customFormat="1" ht="66" customHeight="1">
      <c r="A38" s="11">
        <v>19</v>
      </c>
      <c r="B38" s="11" t="s">
        <v>132</v>
      </c>
      <c r="C38" s="16" t="s">
        <v>131</v>
      </c>
      <c r="D38" s="15" t="s">
        <v>41</v>
      </c>
      <c r="E38" s="23">
        <v>10.45</v>
      </c>
      <c r="F38" s="23">
        <v>0</v>
      </c>
      <c r="G38" s="68">
        <f>E38*F38</f>
        <v>0</v>
      </c>
      <c r="H38" s="19"/>
      <c r="I38" s="34"/>
      <c r="J38" s="35"/>
    </row>
    <row r="39" spans="1:10" s="17" customFormat="1" ht="66" customHeight="1">
      <c r="A39" s="11">
        <v>20</v>
      </c>
      <c r="B39" s="11" t="s">
        <v>63</v>
      </c>
      <c r="C39" s="16" t="s">
        <v>133</v>
      </c>
      <c r="D39" s="15" t="s">
        <v>40</v>
      </c>
      <c r="E39" s="23">
        <v>4.4</v>
      </c>
      <c r="F39" s="23">
        <v>0</v>
      </c>
      <c r="G39" s="68">
        <f>E39*F39</f>
        <v>0</v>
      </c>
      <c r="H39" s="19"/>
      <c r="I39" s="34"/>
      <c r="J39" s="35"/>
    </row>
    <row r="40" spans="1:10" s="17" customFormat="1" ht="66" customHeight="1">
      <c r="A40" s="11">
        <v>21</v>
      </c>
      <c r="B40" s="11" t="s">
        <v>63</v>
      </c>
      <c r="C40" s="16" t="s">
        <v>137</v>
      </c>
      <c r="D40" s="15" t="s">
        <v>40</v>
      </c>
      <c r="E40" s="23">
        <v>2</v>
      </c>
      <c r="F40" s="23">
        <v>0</v>
      </c>
      <c r="G40" s="68">
        <f>E40*F40</f>
        <v>0</v>
      </c>
      <c r="H40" s="19"/>
      <c r="I40" s="34"/>
      <c r="J40" s="35"/>
    </row>
    <row r="41" spans="1:10" ht="50.25" customHeight="1">
      <c r="A41" s="2" t="s">
        <v>55</v>
      </c>
      <c r="B41" s="2" t="s">
        <v>5</v>
      </c>
      <c r="C41" s="75" t="s">
        <v>110</v>
      </c>
      <c r="D41" s="75"/>
      <c r="E41" s="75"/>
      <c r="F41" s="40"/>
      <c r="G41" s="25"/>
      <c r="J41" s="35"/>
    </row>
    <row r="42" spans="1:10" ht="24.75" customHeight="1">
      <c r="A42" s="10"/>
      <c r="B42" s="10" t="s">
        <v>19</v>
      </c>
      <c r="C42" s="41" t="s">
        <v>1</v>
      </c>
      <c r="D42" s="9"/>
      <c r="E42" s="9"/>
      <c r="F42" s="9"/>
      <c r="G42" s="42"/>
      <c r="J42" s="35"/>
    </row>
    <row r="43" spans="1:10" ht="79.5" customHeight="1">
      <c r="A43" s="11">
        <v>22</v>
      </c>
      <c r="B43" s="11" t="s">
        <v>19</v>
      </c>
      <c r="C43" s="12" t="str">
        <f>Przedmiar!C41</f>
        <v>Wykonanie koryta mechanicznie pod poszerzenia, zjazdy, skrzyżowania wraz z profilowaniem i zageszczaniem podłoża w gr. nieskalistych, głębokość koryta 11-20cm     1194,5 + 99,98 +374,8</v>
      </c>
      <c r="D43" s="15" t="s">
        <v>39</v>
      </c>
      <c r="E43" s="23">
        <v>1669.28</v>
      </c>
      <c r="F43" s="15">
        <v>0</v>
      </c>
      <c r="G43" s="68">
        <f>E43*F43</f>
        <v>0</v>
      </c>
      <c r="J43" s="35"/>
    </row>
    <row r="44" spans="1:10" ht="28.5" customHeight="1">
      <c r="A44" s="14"/>
      <c r="B44" s="10" t="s">
        <v>67</v>
      </c>
      <c r="C44" s="41" t="s">
        <v>68</v>
      </c>
      <c r="D44" s="9"/>
      <c r="E44" s="9"/>
      <c r="F44" s="9"/>
      <c r="G44" s="42"/>
      <c r="J44" s="35"/>
    </row>
    <row r="45" spans="1:10" ht="46.5" customHeight="1">
      <c r="A45" s="11">
        <f>A43+1</f>
        <v>23</v>
      </c>
      <c r="B45" s="11" t="s">
        <v>67</v>
      </c>
      <c r="C45" s="12" t="str">
        <f>Przedmiar!C43</f>
        <v>Wykonanie w-wy odsączającej z piasku pod zjazdy, perony, gr. w-wy do 10cm                     261,65 +80.0+33,15</v>
      </c>
      <c r="D45" s="15" t="s">
        <v>39</v>
      </c>
      <c r="E45" s="23">
        <v>374.8</v>
      </c>
      <c r="F45" s="15">
        <v>0</v>
      </c>
      <c r="G45" s="68">
        <f>E45*F45</f>
        <v>0</v>
      </c>
      <c r="J45" s="35"/>
    </row>
    <row r="46" spans="1:10" ht="27.75" customHeight="1">
      <c r="A46" s="14"/>
      <c r="B46" s="10" t="s">
        <v>96</v>
      </c>
      <c r="C46" s="41" t="s">
        <v>97</v>
      </c>
      <c r="D46" s="9"/>
      <c r="E46" s="9"/>
      <c r="F46" s="9"/>
      <c r="G46" s="42"/>
      <c r="J46" s="35"/>
    </row>
    <row r="47" spans="1:10" ht="63.75" customHeight="1">
      <c r="A47" s="11">
        <f>A45+1</f>
        <v>24</v>
      </c>
      <c r="B47" s="11" t="s">
        <v>96</v>
      </c>
      <c r="C47" s="12" t="s">
        <v>172</v>
      </c>
      <c r="D47" s="13" t="s">
        <v>39</v>
      </c>
      <c r="E47" s="55">
        <v>73.1</v>
      </c>
      <c r="F47" s="15">
        <v>0</v>
      </c>
      <c r="G47" s="69">
        <f>E47*F47</f>
        <v>0</v>
      </c>
      <c r="J47" s="35"/>
    </row>
    <row r="48" spans="1:10" ht="27" customHeight="1">
      <c r="A48" s="14"/>
      <c r="B48" s="10" t="s">
        <v>52</v>
      </c>
      <c r="C48" s="41" t="s">
        <v>53</v>
      </c>
      <c r="D48" s="9"/>
      <c r="E48" s="9"/>
      <c r="F48" s="9"/>
      <c r="G48" s="42"/>
      <c r="J48" s="35"/>
    </row>
    <row r="49" spans="1:10" ht="60.75" customHeight="1">
      <c r="A49" s="11">
        <f>A47+1</f>
        <v>25</v>
      </c>
      <c r="B49" s="11" t="s">
        <v>52</v>
      </c>
      <c r="C49" s="12" t="s">
        <v>173</v>
      </c>
      <c r="D49" s="15" t="s">
        <v>39</v>
      </c>
      <c r="E49" s="23">
        <v>80</v>
      </c>
      <c r="F49" s="15">
        <v>0</v>
      </c>
      <c r="G49" s="68">
        <f>E49*F49</f>
        <v>0</v>
      </c>
      <c r="J49" s="35"/>
    </row>
    <row r="50" spans="1:10" ht="62.25" customHeight="1">
      <c r="A50" s="11">
        <f>A49+1</f>
        <v>26</v>
      </c>
      <c r="B50" s="11" t="s">
        <v>52</v>
      </c>
      <c r="C50" s="12" t="s">
        <v>174</v>
      </c>
      <c r="D50" s="15" t="s">
        <v>39</v>
      </c>
      <c r="E50" s="23">
        <v>99.98</v>
      </c>
      <c r="F50" s="15">
        <v>0</v>
      </c>
      <c r="G50" s="68">
        <f>E50*F50</f>
        <v>0</v>
      </c>
      <c r="J50" s="35"/>
    </row>
    <row r="51" spans="1:10" ht="48.75" customHeight="1">
      <c r="A51" s="11">
        <f>A50+1</f>
        <v>27</v>
      </c>
      <c r="B51" s="11" t="s">
        <v>52</v>
      </c>
      <c r="C51" s="12" t="s">
        <v>135</v>
      </c>
      <c r="D51" s="15" t="s">
        <v>39</v>
      </c>
      <c r="E51" s="23">
        <v>33.15</v>
      </c>
      <c r="F51" s="15">
        <v>0</v>
      </c>
      <c r="G51" s="68">
        <f>E51*F51</f>
        <v>0</v>
      </c>
      <c r="J51" s="35"/>
    </row>
    <row r="52" spans="1:10" ht="77.25" customHeight="1">
      <c r="A52" s="11">
        <f>A51+1</f>
        <v>28</v>
      </c>
      <c r="B52" s="13" t="s">
        <v>52</v>
      </c>
      <c r="C52" s="12" t="s">
        <v>181</v>
      </c>
      <c r="D52" s="15" t="s">
        <v>39</v>
      </c>
      <c r="E52" s="23">
        <v>1194.5</v>
      </c>
      <c r="F52" s="15">
        <v>0</v>
      </c>
      <c r="G52" s="68">
        <f>E52*F52</f>
        <v>0</v>
      </c>
      <c r="J52" s="35"/>
    </row>
    <row r="53" spans="1:10" ht="30" customHeight="1">
      <c r="A53" s="14"/>
      <c r="B53" s="10" t="s">
        <v>64</v>
      </c>
      <c r="C53" s="41" t="s">
        <v>65</v>
      </c>
      <c r="D53" s="9"/>
      <c r="E53" s="57"/>
      <c r="F53" s="9"/>
      <c r="G53" s="42"/>
      <c r="J53" s="35"/>
    </row>
    <row r="54" spans="1:10" ht="54.75">
      <c r="A54" s="11">
        <f>A52+1</f>
        <v>29</v>
      </c>
      <c r="B54" s="13" t="s">
        <v>167</v>
      </c>
      <c r="C54" s="16" t="s">
        <v>86</v>
      </c>
      <c r="D54" s="15" t="s">
        <v>42</v>
      </c>
      <c r="E54" s="23">
        <v>1048.15</v>
      </c>
      <c r="F54" s="15">
        <v>0</v>
      </c>
      <c r="G54" s="68">
        <f>E54*F54</f>
        <v>0</v>
      </c>
      <c r="J54" s="35"/>
    </row>
    <row r="55" spans="1:10" ht="54.75" customHeight="1">
      <c r="A55" s="2" t="s">
        <v>55</v>
      </c>
      <c r="B55" s="2" t="s">
        <v>6</v>
      </c>
      <c r="C55" s="76" t="s">
        <v>109</v>
      </c>
      <c r="D55" s="76"/>
      <c r="E55" s="76"/>
      <c r="F55" s="40"/>
      <c r="G55" s="25"/>
      <c r="J55" s="35"/>
    </row>
    <row r="56" spans="1:10" ht="24" customHeight="1">
      <c r="A56" s="14"/>
      <c r="B56" s="10" t="s">
        <v>20</v>
      </c>
      <c r="C56" s="41" t="s">
        <v>21</v>
      </c>
      <c r="D56" s="9"/>
      <c r="E56" s="9"/>
      <c r="F56" s="9"/>
      <c r="G56" s="42"/>
      <c r="J56" s="35"/>
    </row>
    <row r="57" spans="1:10" ht="33.75" customHeight="1">
      <c r="A57" s="11">
        <f>A54+1</f>
        <v>30</v>
      </c>
      <c r="B57" s="11" t="s">
        <v>20</v>
      </c>
      <c r="C57" s="12" t="s">
        <v>179</v>
      </c>
      <c r="D57" s="15" t="s">
        <v>39</v>
      </c>
      <c r="E57" s="23">
        <v>261.65</v>
      </c>
      <c r="F57" s="15">
        <v>0</v>
      </c>
      <c r="G57" s="68">
        <f>E57*F57</f>
        <v>0</v>
      </c>
      <c r="J57" s="35"/>
    </row>
    <row r="58" spans="1:10" ht="30" customHeight="1">
      <c r="A58" s="10"/>
      <c r="B58" s="9" t="s">
        <v>87</v>
      </c>
      <c r="C58" s="41" t="s">
        <v>59</v>
      </c>
      <c r="D58" s="9"/>
      <c r="E58" s="57"/>
      <c r="F58" s="9"/>
      <c r="G58" s="42"/>
      <c r="J58" s="35"/>
    </row>
    <row r="59" spans="1:10" ht="87" customHeight="1">
      <c r="A59" s="11">
        <f>A57+1</f>
        <v>31</v>
      </c>
      <c r="B59" s="13" t="s">
        <v>157</v>
      </c>
      <c r="C59" s="12" t="str">
        <f>Przedmiar!C57</f>
        <v>Wykonanie nawierzchni z betonu asfaltowego AC11S warstwa ścieralna, gr. w-wy 4 cm wraz z oczyszceniem i skropieniem                                droga powiatowa 620*5,5 =3410 m2  skrzyżowania z drogami 195,5+134 = 329,5m2</v>
      </c>
      <c r="D59" s="15" t="s">
        <v>39</v>
      </c>
      <c r="E59" s="23">
        <v>3739.5</v>
      </c>
      <c r="F59" s="15">
        <v>0</v>
      </c>
      <c r="G59" s="68">
        <f>E59*F59</f>
        <v>0</v>
      </c>
      <c r="J59" s="35"/>
    </row>
    <row r="60" spans="1:10" ht="30" customHeight="1">
      <c r="A60" s="10"/>
      <c r="B60" s="10" t="s">
        <v>54</v>
      </c>
      <c r="C60" s="41" t="s">
        <v>62</v>
      </c>
      <c r="D60" s="9"/>
      <c r="E60" s="9"/>
      <c r="F60" s="9"/>
      <c r="G60" s="42"/>
      <c r="J60" s="35"/>
    </row>
    <row r="61" spans="1:10" ht="82.5" customHeight="1">
      <c r="A61" s="11">
        <f>A59+1</f>
        <v>32</v>
      </c>
      <c r="B61" s="13" t="s">
        <v>158</v>
      </c>
      <c r="C61" s="12" t="str">
        <f>Przedmiar!C59</f>
        <v>Wykonanie nawierzchni z betonu asfaltowego-warstwa wiążąca gr. w-wy 5cm wraz z oczyszczeniem i skropieniem                           droga powiatowa 620*5,6 = 3472 m2   skrzyżowaniaz drogami 195,5+134=329,5 m2</v>
      </c>
      <c r="D61" s="15" t="s">
        <v>39</v>
      </c>
      <c r="E61" s="23">
        <v>3801.5</v>
      </c>
      <c r="F61" s="15">
        <v>0</v>
      </c>
      <c r="G61" s="68">
        <f>E61*F61</f>
        <v>0</v>
      </c>
      <c r="J61" s="35"/>
    </row>
    <row r="62" spans="1:10" ht="24.75" customHeight="1">
      <c r="A62" s="14"/>
      <c r="B62" s="10" t="s">
        <v>22</v>
      </c>
      <c r="C62" s="41" t="s">
        <v>23</v>
      </c>
      <c r="D62" s="9"/>
      <c r="E62" s="9"/>
      <c r="F62" s="9"/>
      <c r="G62" s="42"/>
      <c r="J62" s="35"/>
    </row>
    <row r="63" spans="1:10" s="7" customFormat="1" ht="40.5" customHeight="1">
      <c r="A63" s="11">
        <f>A61+1</f>
        <v>33</v>
      </c>
      <c r="B63" s="11" t="s">
        <v>22</v>
      </c>
      <c r="C63" s="12" t="s">
        <v>72</v>
      </c>
      <c r="D63" s="15" t="s">
        <v>39</v>
      </c>
      <c r="E63" s="23">
        <v>80</v>
      </c>
      <c r="F63" s="15">
        <v>0</v>
      </c>
      <c r="G63" s="68">
        <f>E63*F63</f>
        <v>0</v>
      </c>
      <c r="H63" s="19"/>
      <c r="I63" s="6"/>
      <c r="J63" s="35"/>
    </row>
    <row r="64" spans="1:10" ht="30" customHeight="1">
      <c r="A64" s="10"/>
      <c r="B64" s="10" t="s">
        <v>70</v>
      </c>
      <c r="C64" s="41" t="s">
        <v>71</v>
      </c>
      <c r="D64" s="9"/>
      <c r="E64" s="9"/>
      <c r="F64" s="9"/>
      <c r="G64" s="42"/>
      <c r="J64" s="35"/>
    </row>
    <row r="65" spans="1:10" ht="51.75" customHeight="1">
      <c r="A65" s="11">
        <f>A63+1</f>
        <v>34</v>
      </c>
      <c r="B65" s="11" t="s">
        <v>70</v>
      </c>
      <c r="C65" s="12" t="str">
        <f>Przedmiar!C63</f>
        <v>Wykonanie nawierzchni peronów autobusowych z kostki brukowej betonowej o gr. 6 cm na podsypce cem-piask. 2*20*2</v>
      </c>
      <c r="D65" s="15" t="s">
        <v>39</v>
      </c>
      <c r="E65" s="23">
        <v>80</v>
      </c>
      <c r="F65" s="15">
        <v>0</v>
      </c>
      <c r="G65" s="68">
        <f>E65*F65</f>
        <v>0</v>
      </c>
      <c r="J65" s="35"/>
    </row>
    <row r="66" spans="1:10" ht="47.25" customHeight="1">
      <c r="A66" s="11">
        <f>A65+1</f>
        <v>35</v>
      </c>
      <c r="B66" s="11" t="s">
        <v>70</v>
      </c>
      <c r="C66" s="12" t="s">
        <v>138</v>
      </c>
      <c r="D66" s="15" t="s">
        <v>39</v>
      </c>
      <c r="E66" s="23">
        <v>33.15</v>
      </c>
      <c r="F66" s="15">
        <v>0</v>
      </c>
      <c r="G66" s="68">
        <f>E66*F66</f>
        <v>0</v>
      </c>
      <c r="J66" s="35"/>
    </row>
    <row r="67" spans="1:10" ht="30" customHeight="1">
      <c r="A67" s="14"/>
      <c r="B67" s="10" t="s">
        <v>60</v>
      </c>
      <c r="C67" s="41" t="s">
        <v>61</v>
      </c>
      <c r="D67" s="9"/>
      <c r="E67" s="57"/>
      <c r="F67" s="9"/>
      <c r="G67" s="42"/>
      <c r="J67" s="35"/>
    </row>
    <row r="68" spans="1:10" ht="51" customHeight="1">
      <c r="A68" s="11">
        <f>A66+1</f>
        <v>36</v>
      </c>
      <c r="B68" s="11" t="s">
        <v>60</v>
      </c>
      <c r="C68" s="12" t="str">
        <f>Przedmiar!C66</f>
        <v>Ułożenie geosiatki o wytrzymałości na rozciąganie min. 70kN/m (2+2)*620+40+65,5+40</v>
      </c>
      <c r="D68" s="15" t="s">
        <v>39</v>
      </c>
      <c r="E68" s="23">
        <v>2617.5</v>
      </c>
      <c r="F68" s="15">
        <v>0</v>
      </c>
      <c r="G68" s="68">
        <f>E68*F68</f>
        <v>0</v>
      </c>
      <c r="J68" s="35"/>
    </row>
    <row r="69" spans="1:10" s="7" customFormat="1" ht="51.75" customHeight="1">
      <c r="A69" s="2" t="s">
        <v>55</v>
      </c>
      <c r="B69" s="2" t="s">
        <v>49</v>
      </c>
      <c r="C69" s="76" t="s">
        <v>108</v>
      </c>
      <c r="D69" s="76"/>
      <c r="E69" s="76"/>
      <c r="F69" s="40"/>
      <c r="G69" s="25"/>
      <c r="H69" s="19"/>
      <c r="I69" s="6"/>
      <c r="J69" s="35"/>
    </row>
    <row r="70" spans="1:10" s="7" customFormat="1" ht="24.75" customHeight="1">
      <c r="A70" s="14"/>
      <c r="B70" s="10" t="s">
        <v>24</v>
      </c>
      <c r="C70" s="41" t="s">
        <v>25</v>
      </c>
      <c r="D70" s="9"/>
      <c r="E70" s="9"/>
      <c r="F70" s="9"/>
      <c r="G70" s="42"/>
      <c r="H70" s="19"/>
      <c r="I70" s="6"/>
      <c r="J70" s="35"/>
    </row>
    <row r="71" spans="1:10" s="7" customFormat="1" ht="51.75" customHeight="1">
      <c r="A71" s="11">
        <f>A68+1</f>
        <v>37</v>
      </c>
      <c r="B71" s="13" t="s">
        <v>24</v>
      </c>
      <c r="C71" s="12" t="s">
        <v>98</v>
      </c>
      <c r="D71" s="15" t="s">
        <v>39</v>
      </c>
      <c r="E71" s="23">
        <v>3879.9</v>
      </c>
      <c r="F71" s="15">
        <v>0</v>
      </c>
      <c r="G71" s="68">
        <f>E71*F71</f>
        <v>0</v>
      </c>
      <c r="H71" s="19"/>
      <c r="I71" s="6"/>
      <c r="J71" s="35"/>
    </row>
    <row r="72" spans="1:10" s="7" customFormat="1" ht="46.5" customHeight="1">
      <c r="A72" s="11">
        <f>A71+1</f>
        <v>38</v>
      </c>
      <c r="B72" s="13" t="s">
        <v>141</v>
      </c>
      <c r="C72" s="12" t="s">
        <v>139</v>
      </c>
      <c r="D72" s="15" t="s">
        <v>39</v>
      </c>
      <c r="E72" s="23">
        <v>39.4</v>
      </c>
      <c r="F72" s="15">
        <v>0</v>
      </c>
      <c r="G72" s="68">
        <f>E72*F72</f>
        <v>0</v>
      </c>
      <c r="H72" s="19"/>
      <c r="I72" s="6"/>
      <c r="J72" s="35"/>
    </row>
    <row r="73" spans="1:10" s="7" customFormat="1" ht="51.75" customHeight="1">
      <c r="A73" s="11">
        <f>A72+1</f>
        <v>39</v>
      </c>
      <c r="B73" s="13" t="s">
        <v>24</v>
      </c>
      <c r="C73" s="12" t="s">
        <v>140</v>
      </c>
      <c r="D73" s="15" t="s">
        <v>39</v>
      </c>
      <c r="E73" s="23">
        <v>15.6</v>
      </c>
      <c r="F73" s="15">
        <v>0</v>
      </c>
      <c r="G73" s="68">
        <f>E73*F73</f>
        <v>0</v>
      </c>
      <c r="H73" s="19"/>
      <c r="I73" s="6"/>
      <c r="J73" s="35"/>
    </row>
    <row r="74" spans="1:10" s="7" customFormat="1" ht="24.75" customHeight="1">
      <c r="A74" s="10"/>
      <c r="B74" s="10" t="s">
        <v>26</v>
      </c>
      <c r="C74" s="41" t="s">
        <v>27</v>
      </c>
      <c r="D74" s="9"/>
      <c r="E74" s="9"/>
      <c r="F74" s="9"/>
      <c r="G74" s="42"/>
      <c r="H74" s="19"/>
      <c r="I74" s="6"/>
      <c r="J74" s="35"/>
    </row>
    <row r="75" spans="1:10" s="7" customFormat="1" ht="62.25" customHeight="1">
      <c r="A75" s="11">
        <f>A73+1</f>
        <v>40</v>
      </c>
      <c r="B75" s="11" t="s">
        <v>26</v>
      </c>
      <c r="C75" s="12" t="str">
        <f>Przedmiar!C73</f>
        <v>Ułożenie przepustów rurowych z HDPE o średnicy 40 cm pod zjazdami wraz z wykonaniem ławy z kruszywa i ze ściankami prefabrykowanymi   24*6+2</v>
      </c>
      <c r="D75" s="15" t="s">
        <v>41</v>
      </c>
      <c r="E75" s="23">
        <v>146</v>
      </c>
      <c r="F75" s="15">
        <v>0</v>
      </c>
      <c r="G75" s="68">
        <f>E75*F75</f>
        <v>0</v>
      </c>
      <c r="H75" s="19"/>
      <c r="I75" s="6"/>
      <c r="J75" s="35"/>
    </row>
    <row r="76" spans="1:10" s="7" customFormat="1" ht="66" customHeight="1">
      <c r="A76" s="11">
        <f>A75+1</f>
        <v>41</v>
      </c>
      <c r="B76" s="11" t="s">
        <v>26</v>
      </c>
      <c r="C76" s="12" t="str">
        <f>Przedmiar!C74</f>
        <v>Ułożenie przepustów rurowych z HDPE o średnicy 50 cm wraz  z wykonaniem ławy zkruszywa i ze ściankami czołowymi- rowy kryte pod peronami 22*2</v>
      </c>
      <c r="D76" s="15" t="s">
        <v>41</v>
      </c>
      <c r="E76" s="23">
        <v>44</v>
      </c>
      <c r="F76" s="15">
        <v>0</v>
      </c>
      <c r="G76" s="68">
        <f>E76*F76</f>
        <v>0</v>
      </c>
      <c r="H76" s="19"/>
      <c r="I76" s="6"/>
      <c r="J76" s="35"/>
    </row>
    <row r="77" spans="1:10" s="7" customFormat="1" ht="27.75" customHeight="1">
      <c r="A77" s="10"/>
      <c r="B77" s="10" t="s">
        <v>28</v>
      </c>
      <c r="C77" s="41" t="s">
        <v>48</v>
      </c>
      <c r="D77" s="9"/>
      <c r="E77" s="57"/>
      <c r="F77" s="9"/>
      <c r="G77" s="42"/>
      <c r="H77" s="19"/>
      <c r="I77" s="6"/>
      <c r="J77" s="35"/>
    </row>
    <row r="78" spans="1:10" ht="33" customHeight="1">
      <c r="A78" s="11">
        <f>A76+1</f>
        <v>42</v>
      </c>
      <c r="B78" s="11" t="s">
        <v>28</v>
      </c>
      <c r="C78" s="12" t="str">
        <f>Przedmiar!C76</f>
        <v>Wykonanie poboczy z kruszywa łamanego 1.00*2*620</v>
      </c>
      <c r="D78" s="15" t="s">
        <v>39</v>
      </c>
      <c r="E78" s="23">
        <v>1240</v>
      </c>
      <c r="F78" s="15">
        <v>0</v>
      </c>
      <c r="G78" s="68">
        <f>E78*F78</f>
        <v>0</v>
      </c>
      <c r="J78" s="35"/>
    </row>
    <row r="79" spans="1:10" ht="27.75" customHeight="1">
      <c r="A79" s="11"/>
      <c r="B79" s="10" t="s">
        <v>73</v>
      </c>
      <c r="C79" s="41" t="s">
        <v>74</v>
      </c>
      <c r="D79" s="9"/>
      <c r="E79" s="9"/>
      <c r="F79" s="9"/>
      <c r="G79" s="42"/>
      <c r="J79" s="35"/>
    </row>
    <row r="80" spans="1:10" ht="38.25" customHeight="1">
      <c r="A80" s="11">
        <f>A78+1</f>
        <v>43</v>
      </c>
      <c r="B80" s="11" t="s">
        <v>73</v>
      </c>
      <c r="C80" s="12" t="s">
        <v>75</v>
      </c>
      <c r="D80" s="15" t="s">
        <v>41</v>
      </c>
      <c r="E80" s="23">
        <v>40</v>
      </c>
      <c r="F80" s="15">
        <v>0</v>
      </c>
      <c r="G80" s="68">
        <f>E80*F80</f>
        <v>0</v>
      </c>
      <c r="J80" s="35"/>
    </row>
    <row r="81" spans="1:10" ht="60.75" customHeight="1">
      <c r="A81" s="2" t="s">
        <v>55</v>
      </c>
      <c r="B81" s="2" t="s">
        <v>7</v>
      </c>
      <c r="C81" s="76" t="s">
        <v>107</v>
      </c>
      <c r="D81" s="76"/>
      <c r="E81" s="76"/>
      <c r="F81" s="40"/>
      <c r="G81" s="25"/>
      <c r="J81" s="35"/>
    </row>
    <row r="82" spans="1:10" ht="24.75" customHeight="1">
      <c r="A82" s="10"/>
      <c r="B82" s="10" t="s">
        <v>29</v>
      </c>
      <c r="C82" s="41" t="s">
        <v>30</v>
      </c>
      <c r="D82" s="9"/>
      <c r="E82" s="57"/>
      <c r="F82" s="9"/>
      <c r="G82" s="42"/>
      <c r="J82" s="35"/>
    </row>
    <row r="83" spans="1:10" ht="36" customHeight="1">
      <c r="A83" s="11">
        <f>A80+1</f>
        <v>44</v>
      </c>
      <c r="B83" s="11" t="s">
        <v>29</v>
      </c>
      <c r="C83" s="12" t="s">
        <v>43</v>
      </c>
      <c r="D83" s="15" t="s">
        <v>39</v>
      </c>
      <c r="E83" s="23">
        <v>86.36</v>
      </c>
      <c r="F83" s="15">
        <v>0</v>
      </c>
      <c r="G83" s="68">
        <f aca="true" t="shared" si="2" ref="G83:G90">E83*F83</f>
        <v>0</v>
      </c>
      <c r="J83" s="35"/>
    </row>
    <row r="84" spans="1:10" ht="36" customHeight="1">
      <c r="A84" s="11">
        <f>A83+1</f>
        <v>45</v>
      </c>
      <c r="B84" s="11" t="s">
        <v>29</v>
      </c>
      <c r="C84" s="12" t="s">
        <v>44</v>
      </c>
      <c r="D84" s="15" t="s">
        <v>39</v>
      </c>
      <c r="E84" s="23">
        <v>41.06</v>
      </c>
      <c r="F84" s="15">
        <v>0</v>
      </c>
      <c r="G84" s="68">
        <f>E84*F84</f>
        <v>0</v>
      </c>
      <c r="J84" s="35"/>
    </row>
    <row r="85" spans="1:10" ht="56.25" customHeight="1">
      <c r="A85" s="11">
        <f>A84+1</f>
        <v>46</v>
      </c>
      <c r="B85" s="11" t="s">
        <v>29</v>
      </c>
      <c r="C85" s="12" t="s">
        <v>99</v>
      </c>
      <c r="D85" s="15" t="s">
        <v>39</v>
      </c>
      <c r="E85" s="23">
        <v>12.09</v>
      </c>
      <c r="F85" s="15">
        <v>0</v>
      </c>
      <c r="G85" s="68">
        <f>E85*F85</f>
        <v>0</v>
      </c>
      <c r="J85" s="35"/>
    </row>
    <row r="86" spans="1:10" ht="24.75" customHeight="1">
      <c r="A86" s="10"/>
      <c r="B86" s="10" t="s">
        <v>31</v>
      </c>
      <c r="C86" s="41" t="s">
        <v>32</v>
      </c>
      <c r="D86" s="9"/>
      <c r="E86" s="57"/>
      <c r="F86" s="9"/>
      <c r="G86" s="42"/>
      <c r="J86" s="35"/>
    </row>
    <row r="87" spans="1:10" ht="39.75" customHeight="1">
      <c r="A87" s="11">
        <f>A85+1</f>
        <v>47</v>
      </c>
      <c r="B87" s="11" t="s">
        <v>31</v>
      </c>
      <c r="C87" s="12" t="s">
        <v>45</v>
      </c>
      <c r="D87" s="15" t="s">
        <v>38</v>
      </c>
      <c r="E87" s="23">
        <v>11</v>
      </c>
      <c r="F87" s="15">
        <v>0</v>
      </c>
      <c r="G87" s="68">
        <f t="shared" si="2"/>
        <v>0</v>
      </c>
      <c r="J87" s="35"/>
    </row>
    <row r="88" spans="1:10" ht="39.75" customHeight="1">
      <c r="A88" s="11">
        <f>A87+1</f>
        <v>48</v>
      </c>
      <c r="B88" s="11" t="s">
        <v>31</v>
      </c>
      <c r="C88" s="12" t="s">
        <v>46</v>
      </c>
      <c r="D88" s="15" t="s">
        <v>38</v>
      </c>
      <c r="E88" s="23">
        <v>14</v>
      </c>
      <c r="F88" s="15">
        <v>0</v>
      </c>
      <c r="G88" s="68">
        <f t="shared" si="2"/>
        <v>0</v>
      </c>
      <c r="J88" s="35"/>
    </row>
    <row r="89" spans="1:10" ht="24" customHeight="1">
      <c r="A89" s="10"/>
      <c r="B89" s="10" t="s">
        <v>33</v>
      </c>
      <c r="C89" s="41" t="s">
        <v>34</v>
      </c>
      <c r="D89" s="9"/>
      <c r="E89" s="9"/>
      <c r="F89" s="9"/>
      <c r="G89" s="42"/>
      <c r="J89" s="35"/>
    </row>
    <row r="90" spans="1:10" ht="13.5">
      <c r="A90" s="11">
        <f>A88+1</f>
        <v>49</v>
      </c>
      <c r="B90" s="11" t="s">
        <v>33</v>
      </c>
      <c r="C90" s="12" t="s">
        <v>100</v>
      </c>
      <c r="D90" s="15" t="s">
        <v>41</v>
      </c>
      <c r="E90" s="23">
        <v>70</v>
      </c>
      <c r="F90" s="15">
        <v>0</v>
      </c>
      <c r="G90" s="68">
        <f t="shared" si="2"/>
        <v>0</v>
      </c>
      <c r="J90" s="35"/>
    </row>
    <row r="91" spans="1:10" ht="44.25" customHeight="1">
      <c r="A91" s="2" t="s">
        <v>76</v>
      </c>
      <c r="B91" s="2" t="s">
        <v>77</v>
      </c>
      <c r="C91" s="81" t="s">
        <v>113</v>
      </c>
      <c r="D91" s="82"/>
      <c r="E91" s="82"/>
      <c r="F91" s="48"/>
      <c r="G91" s="25"/>
      <c r="J91" s="35"/>
    </row>
    <row r="92" spans="1:10" ht="24.75" customHeight="1">
      <c r="A92" s="10"/>
      <c r="B92" s="10" t="s">
        <v>78</v>
      </c>
      <c r="C92" s="41" t="s">
        <v>79</v>
      </c>
      <c r="D92" s="9"/>
      <c r="E92" s="9"/>
      <c r="F92" s="9"/>
      <c r="G92" s="42"/>
      <c r="J92" s="35"/>
    </row>
    <row r="93" spans="1:10" ht="50.25" customHeight="1">
      <c r="A93" s="11">
        <f>A90+1</f>
        <v>50</v>
      </c>
      <c r="B93" s="11" t="s">
        <v>78</v>
      </c>
      <c r="C93" s="12" t="str">
        <f>Przedmiar!C91</f>
        <v>Ustawienie krawężników betonowych o wymiarach 20x30 cm na ławie betonowej.(20+4)*2+29</v>
      </c>
      <c r="D93" s="15" t="s">
        <v>41</v>
      </c>
      <c r="E93" s="23">
        <v>77</v>
      </c>
      <c r="F93" s="15">
        <v>0</v>
      </c>
      <c r="G93" s="68">
        <f>E93*F93</f>
        <v>0</v>
      </c>
      <c r="J93" s="35"/>
    </row>
    <row r="94" spans="1:10" ht="24.75" customHeight="1">
      <c r="A94" s="10"/>
      <c r="B94" s="10" t="s">
        <v>80</v>
      </c>
      <c r="C94" s="47" t="s">
        <v>81</v>
      </c>
      <c r="D94" s="9"/>
      <c r="E94" s="57"/>
      <c r="F94" s="40"/>
      <c r="G94" s="25"/>
      <c r="J94" s="35"/>
    </row>
    <row r="95" spans="1:10" ht="27">
      <c r="A95" s="11">
        <f>A93+1</f>
        <v>51</v>
      </c>
      <c r="B95" s="11" t="s">
        <v>80</v>
      </c>
      <c r="C95" s="12" t="str">
        <f>Przedmiar!C93</f>
        <v>Ustawienie obrzeży betonowych o wymiarach 30x8 cm 20*2+9</v>
      </c>
      <c r="D95" s="15" t="s">
        <v>41</v>
      </c>
      <c r="E95" s="23">
        <v>49</v>
      </c>
      <c r="F95" s="15">
        <v>0</v>
      </c>
      <c r="G95" s="68">
        <f>E95*F95</f>
        <v>0</v>
      </c>
      <c r="J95" s="35"/>
    </row>
    <row r="96" spans="1:10" ht="24.75" customHeight="1">
      <c r="A96" s="43"/>
      <c r="B96" s="43"/>
      <c r="C96" s="43"/>
      <c r="D96" s="43"/>
      <c r="E96" s="43"/>
      <c r="F96" s="43" t="s">
        <v>89</v>
      </c>
      <c r="G96" s="70">
        <f>SUM(G12:G95)</f>
        <v>0</v>
      </c>
      <c r="J96" s="35"/>
    </row>
    <row r="97" spans="1:10" ht="22.5" customHeight="1">
      <c r="A97" s="36" t="s">
        <v>101</v>
      </c>
      <c r="B97" s="36"/>
      <c r="C97" s="37"/>
      <c r="D97" s="37"/>
      <c r="E97" s="37"/>
      <c r="F97" s="38"/>
      <c r="G97" s="39"/>
      <c r="J97" s="35"/>
    </row>
    <row r="98" spans="1:10" ht="35.25" customHeight="1">
      <c r="A98" s="2" t="s">
        <v>76</v>
      </c>
      <c r="B98" s="2" t="s">
        <v>119</v>
      </c>
      <c r="C98" s="81" t="s">
        <v>114</v>
      </c>
      <c r="D98" s="82"/>
      <c r="E98" s="83"/>
      <c r="F98" s="44"/>
      <c r="G98" s="45"/>
      <c r="J98" s="35"/>
    </row>
    <row r="99" spans="1:10" ht="31.5" customHeight="1">
      <c r="A99" s="18">
        <f>A95+1</f>
        <v>52</v>
      </c>
      <c r="B99" s="66" t="s">
        <v>166</v>
      </c>
      <c r="C99" s="16" t="s">
        <v>102</v>
      </c>
      <c r="D99" s="30" t="s">
        <v>41</v>
      </c>
      <c r="E99" s="56">
        <v>12.5</v>
      </c>
      <c r="F99" s="31">
        <v>0</v>
      </c>
      <c r="G99" s="71">
        <f>E99*F99</f>
        <v>0</v>
      </c>
      <c r="J99" s="35"/>
    </row>
    <row r="100" spans="1:10" ht="22.5" customHeight="1">
      <c r="A100" s="77" t="s">
        <v>103</v>
      </c>
      <c r="B100" s="78"/>
      <c r="C100" s="78"/>
      <c r="D100" s="78"/>
      <c r="E100" s="78"/>
      <c r="F100" s="79"/>
      <c r="G100" s="27">
        <f>G99</f>
        <v>0</v>
      </c>
      <c r="J100" s="35"/>
    </row>
    <row r="101" spans="1:7" ht="15">
      <c r="A101" s="49"/>
      <c r="B101" s="54"/>
      <c r="C101" s="50"/>
      <c r="D101" s="51"/>
      <c r="E101" s="52"/>
      <c r="F101" s="53"/>
      <c r="G101" s="26"/>
    </row>
    <row r="102" spans="1:7" ht="25.5" customHeight="1">
      <c r="A102" s="49" t="s">
        <v>115</v>
      </c>
      <c r="B102" s="54"/>
      <c r="C102" s="50"/>
      <c r="D102" s="51"/>
      <c r="E102" s="52"/>
      <c r="F102" s="53"/>
      <c r="G102" s="32">
        <f>G96+G100</f>
        <v>0</v>
      </c>
    </row>
    <row r="103" spans="1:7" ht="25.5" customHeight="1">
      <c r="A103" s="49" t="s">
        <v>116</v>
      </c>
      <c r="B103" s="54"/>
      <c r="C103" s="50"/>
      <c r="D103" s="51"/>
      <c r="E103" s="52"/>
      <c r="F103" s="53" t="s">
        <v>117</v>
      </c>
      <c r="G103" s="32">
        <f>G102*23%</f>
        <v>0</v>
      </c>
    </row>
    <row r="104" spans="1:9" ht="25.5" customHeight="1">
      <c r="A104" s="49" t="s">
        <v>118</v>
      </c>
      <c r="B104" s="54"/>
      <c r="C104" s="50"/>
      <c r="D104" s="51"/>
      <c r="E104" s="52"/>
      <c r="F104" s="53"/>
      <c r="G104" s="32">
        <f>G102+G103</f>
        <v>0</v>
      </c>
      <c r="I104" s="21"/>
    </row>
  </sheetData>
  <sheetProtection/>
  <protectedRanges>
    <protectedRange sqref="F96" name="Rozstęp2"/>
    <protectedRange sqref="F102:F104" name="Rozstęp2_2"/>
  </protectedRanges>
  <mergeCells count="14">
    <mergeCell ref="F1:G2"/>
    <mergeCell ref="C69:E69"/>
    <mergeCell ref="C81:E81"/>
    <mergeCell ref="C91:E91"/>
    <mergeCell ref="A3:G3"/>
    <mergeCell ref="C41:E41"/>
    <mergeCell ref="C36:E36"/>
    <mergeCell ref="C30:E30"/>
    <mergeCell ref="C10:E10"/>
    <mergeCell ref="A100:F100"/>
    <mergeCell ref="A4:G4"/>
    <mergeCell ref="C98:E98"/>
    <mergeCell ref="A5:G5"/>
    <mergeCell ref="C55:E55"/>
  </mergeCells>
  <printOptions horizontalCentered="1"/>
  <pageMargins left="0.7086614173228347" right="0.7086614173228347" top="0.6692913385826772" bottom="0.4330708661417323" header="0.31496062992125984" footer="0.31496062992125984"/>
  <pageSetup horizontalDpi="600" verticalDpi="600" orientation="portrait" paperSize="9" scale="70" r:id="rId1"/>
  <rowBreaks count="3" manualBreakCount="3">
    <brk id="33" max="6" man="1"/>
    <brk id="57" max="6" man="1"/>
    <brk id="8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view="pageBreakPreview" zoomScale="115" zoomScaleSheetLayoutView="115" zoomScalePageLayoutView="0" workbookViewId="0" topLeftCell="A1">
      <selection activeCell="A1" sqref="A1:IV1"/>
    </sheetView>
  </sheetViews>
  <sheetFormatPr defaultColWidth="9" defaultRowHeight="14.25"/>
  <cols>
    <col min="1" max="1" width="8.69921875" style="19" customWidth="1"/>
    <col min="2" max="2" width="11.69921875" style="19" customWidth="1"/>
    <col min="3" max="3" width="36.09765625" style="74" customWidth="1"/>
    <col min="4" max="4" width="7.09765625" style="21" customWidth="1"/>
    <col min="5" max="5" width="10.5" style="24" customWidth="1"/>
    <col min="6" max="6" width="9" style="19" customWidth="1"/>
    <col min="7" max="16384" width="9" style="8" customWidth="1"/>
  </cols>
  <sheetData>
    <row r="1" spans="1:5" ht="26.25" customHeight="1">
      <c r="A1" s="87" t="s">
        <v>121</v>
      </c>
      <c r="B1" s="87"/>
      <c r="C1" s="87"/>
      <c r="D1" s="87"/>
      <c r="E1" s="87"/>
    </row>
    <row r="2" spans="1:5" ht="41.25" customHeight="1">
      <c r="A2" s="80" t="s">
        <v>168</v>
      </c>
      <c r="B2" s="80"/>
      <c r="C2" s="80"/>
      <c r="D2" s="80"/>
      <c r="E2" s="80"/>
    </row>
    <row r="3" spans="1:5" ht="26.25" customHeight="1">
      <c r="A3" s="88" t="s">
        <v>143</v>
      </c>
      <c r="B3" s="89"/>
      <c r="C3" s="89"/>
      <c r="D3" s="89"/>
      <c r="E3" s="90"/>
    </row>
    <row r="4" spans="1:5" ht="26.25" customHeight="1">
      <c r="A4" s="64"/>
      <c r="B4" s="65"/>
      <c r="C4" s="72"/>
      <c r="D4" s="65"/>
      <c r="E4" s="67"/>
    </row>
    <row r="5" spans="1:5" ht="26.25">
      <c r="A5" s="1" t="s">
        <v>47</v>
      </c>
      <c r="B5" s="2" t="s">
        <v>2</v>
      </c>
      <c r="C5" s="2" t="s">
        <v>35</v>
      </c>
      <c r="D5" s="3" t="s">
        <v>36</v>
      </c>
      <c r="E5" s="3" t="s">
        <v>104</v>
      </c>
    </row>
    <row r="6" spans="1:5" ht="13.5">
      <c r="A6" s="1">
        <v>1</v>
      </c>
      <c r="B6" s="2">
        <v>2</v>
      </c>
      <c r="C6" s="2">
        <v>3</v>
      </c>
      <c r="D6" s="5">
        <v>4</v>
      </c>
      <c r="E6" s="5">
        <v>5</v>
      </c>
    </row>
    <row r="7" spans="1:5" ht="22.5">
      <c r="A7" s="36" t="s">
        <v>88</v>
      </c>
      <c r="B7" s="2"/>
      <c r="C7" s="2"/>
      <c r="D7" s="5"/>
      <c r="E7" s="5"/>
    </row>
    <row r="8" spans="1:5" ht="45" customHeight="1">
      <c r="A8" s="2" t="s">
        <v>55</v>
      </c>
      <c r="B8" s="2" t="s">
        <v>3</v>
      </c>
      <c r="C8" s="47" t="s">
        <v>112</v>
      </c>
      <c r="D8" s="47"/>
      <c r="E8" s="47"/>
    </row>
    <row r="9" spans="1:6" ht="30" customHeight="1">
      <c r="A9" s="10"/>
      <c r="B9" s="10" t="s">
        <v>9</v>
      </c>
      <c r="C9" s="47" t="s">
        <v>8</v>
      </c>
      <c r="D9" s="47"/>
      <c r="E9" s="47"/>
      <c r="F9" s="35"/>
    </row>
    <row r="10" spans="1:6" ht="41.25">
      <c r="A10" s="11">
        <v>1</v>
      </c>
      <c r="B10" s="11" t="s">
        <v>9</v>
      </c>
      <c r="C10" s="12" t="s">
        <v>169</v>
      </c>
      <c r="D10" s="13" t="s">
        <v>37</v>
      </c>
      <c r="E10" s="55">
        <v>0.62</v>
      </c>
      <c r="F10" s="35"/>
    </row>
    <row r="11" spans="1:6" ht="30.75" customHeight="1">
      <c r="A11" s="14"/>
      <c r="B11" s="10" t="s">
        <v>10</v>
      </c>
      <c r="C11" s="47" t="s">
        <v>11</v>
      </c>
      <c r="D11" s="47"/>
      <c r="E11" s="47"/>
      <c r="F11" s="35"/>
    </row>
    <row r="12" spans="1:6" ht="30.75" customHeight="1">
      <c r="A12" s="11">
        <f>A10+1</f>
        <v>2</v>
      </c>
      <c r="B12" s="11" t="s">
        <v>10</v>
      </c>
      <c r="C12" s="12" t="s">
        <v>66</v>
      </c>
      <c r="D12" s="15" t="s">
        <v>38</v>
      </c>
      <c r="E12" s="23">
        <v>9</v>
      </c>
      <c r="F12" s="35"/>
    </row>
    <row r="13" spans="1:6" ht="30.75" customHeight="1">
      <c r="A13" s="11">
        <f>A12+1</f>
        <v>3</v>
      </c>
      <c r="B13" s="11" t="s">
        <v>10</v>
      </c>
      <c r="C13" s="12" t="s">
        <v>93</v>
      </c>
      <c r="D13" s="15" t="s">
        <v>38</v>
      </c>
      <c r="E13" s="23">
        <v>12</v>
      </c>
      <c r="F13" s="35"/>
    </row>
    <row r="14" spans="1:6" ht="30.75" customHeight="1">
      <c r="A14" s="11">
        <f>A13+1</f>
        <v>4</v>
      </c>
      <c r="B14" s="11" t="s">
        <v>10</v>
      </c>
      <c r="C14" s="12" t="s">
        <v>94</v>
      </c>
      <c r="D14" s="15" t="s">
        <v>38</v>
      </c>
      <c r="E14" s="23">
        <v>22</v>
      </c>
      <c r="F14" s="35"/>
    </row>
    <row r="15" spans="1:6" ht="30.75" customHeight="1">
      <c r="A15" s="11">
        <f>A14+1</f>
        <v>5</v>
      </c>
      <c r="B15" s="11" t="s">
        <v>10</v>
      </c>
      <c r="C15" s="12" t="s">
        <v>50</v>
      </c>
      <c r="D15" s="13" t="s">
        <v>51</v>
      </c>
      <c r="E15" s="58">
        <v>0.02</v>
      </c>
      <c r="F15" s="35"/>
    </row>
    <row r="16" spans="1:6" ht="27" customHeight="1">
      <c r="A16" s="10"/>
      <c r="B16" s="10" t="s">
        <v>12</v>
      </c>
      <c r="C16" s="47" t="s">
        <v>13</v>
      </c>
      <c r="D16" s="47"/>
      <c r="E16" s="47"/>
      <c r="F16" s="35"/>
    </row>
    <row r="17" spans="1:6" ht="34.5" customHeight="1">
      <c r="A17" s="11">
        <f>A15+1</f>
        <v>6</v>
      </c>
      <c r="B17" s="11" t="s">
        <v>12</v>
      </c>
      <c r="C17" s="12" t="s">
        <v>91</v>
      </c>
      <c r="D17" s="15" t="s">
        <v>40</v>
      </c>
      <c r="E17" s="23">
        <v>891.6</v>
      </c>
      <c r="F17" s="35"/>
    </row>
    <row r="18" spans="1:6" ht="30" customHeight="1">
      <c r="A18" s="14"/>
      <c r="B18" s="10" t="s">
        <v>14</v>
      </c>
      <c r="C18" s="47" t="s">
        <v>15</v>
      </c>
      <c r="D18" s="47"/>
      <c r="E18" s="47"/>
      <c r="F18" s="35"/>
    </row>
    <row r="19" spans="1:6" ht="62.25" customHeight="1">
      <c r="A19" s="11">
        <f>A17+1</f>
        <v>7</v>
      </c>
      <c r="B19" s="11" t="s">
        <v>14</v>
      </c>
      <c r="C19" s="12" t="s">
        <v>144</v>
      </c>
      <c r="D19" s="15" t="s">
        <v>39</v>
      </c>
      <c r="E19" s="23">
        <v>40.2</v>
      </c>
      <c r="F19" s="35"/>
    </row>
    <row r="20" spans="1:6" s="7" customFormat="1" ht="54.75">
      <c r="A20" s="11">
        <v>8</v>
      </c>
      <c r="B20" s="11" t="s">
        <v>14</v>
      </c>
      <c r="C20" s="12" t="s">
        <v>146</v>
      </c>
      <c r="D20" s="15" t="s">
        <v>39</v>
      </c>
      <c r="E20" s="23">
        <v>26.1</v>
      </c>
      <c r="F20" s="35"/>
    </row>
    <row r="21" spans="1:6" s="7" customFormat="1" ht="41.25">
      <c r="A21" s="11">
        <v>9</v>
      </c>
      <c r="B21" s="11" t="s">
        <v>14</v>
      </c>
      <c r="C21" s="12" t="s">
        <v>147</v>
      </c>
      <c r="D21" s="15" t="s">
        <v>39</v>
      </c>
      <c r="E21" s="23">
        <v>203.5</v>
      </c>
      <c r="F21" s="35"/>
    </row>
    <row r="22" spans="1:6" s="7" customFormat="1" ht="41.25">
      <c r="A22" s="11">
        <v>10</v>
      </c>
      <c r="B22" s="11" t="s">
        <v>14</v>
      </c>
      <c r="C22" s="12" t="s">
        <v>95</v>
      </c>
      <c r="D22" s="15" t="s">
        <v>39</v>
      </c>
      <c r="E22" s="23">
        <v>40.2</v>
      </c>
      <c r="F22" s="35"/>
    </row>
    <row r="23" spans="1:6" s="7" customFormat="1" ht="41.25">
      <c r="A23" s="11">
        <f>A22+1</f>
        <v>11</v>
      </c>
      <c r="B23" s="11" t="s">
        <v>14</v>
      </c>
      <c r="C23" s="12" t="s">
        <v>92</v>
      </c>
      <c r="D23" s="15" t="s">
        <v>39</v>
      </c>
      <c r="E23" s="23">
        <v>26.1</v>
      </c>
      <c r="F23" s="35"/>
    </row>
    <row r="24" spans="1:6" ht="37.5" customHeight="1">
      <c r="A24" s="11">
        <v>12</v>
      </c>
      <c r="B24" s="11" t="s">
        <v>14</v>
      </c>
      <c r="C24" s="12" t="s">
        <v>82</v>
      </c>
      <c r="D24" s="15" t="s">
        <v>41</v>
      </c>
      <c r="E24" s="23">
        <v>18</v>
      </c>
      <c r="F24" s="35"/>
    </row>
    <row r="25" spans="1:6" s="7" customFormat="1" ht="41.25">
      <c r="A25" s="11">
        <v>13</v>
      </c>
      <c r="B25" s="11" t="s">
        <v>148</v>
      </c>
      <c r="C25" s="12" t="s">
        <v>83</v>
      </c>
      <c r="D25" s="15" t="s">
        <v>38</v>
      </c>
      <c r="E25" s="23">
        <v>11</v>
      </c>
      <c r="F25" s="35"/>
    </row>
    <row r="26" spans="1:6" s="7" customFormat="1" ht="27">
      <c r="A26" s="11">
        <f>A25+1</f>
        <v>14</v>
      </c>
      <c r="B26" s="11" t="s">
        <v>148</v>
      </c>
      <c r="C26" s="12" t="s">
        <v>84</v>
      </c>
      <c r="D26" s="15" t="s">
        <v>38</v>
      </c>
      <c r="E26" s="23">
        <v>14</v>
      </c>
      <c r="F26" s="35"/>
    </row>
    <row r="27" spans="1:6" s="7" customFormat="1" ht="32.25" customHeight="1">
      <c r="A27" s="11">
        <f>A26+1</f>
        <v>15</v>
      </c>
      <c r="B27" s="11" t="s">
        <v>14</v>
      </c>
      <c r="C27" s="16" t="s">
        <v>85</v>
      </c>
      <c r="D27" s="15" t="s">
        <v>38</v>
      </c>
      <c r="E27" s="23">
        <v>6</v>
      </c>
      <c r="F27" s="35"/>
    </row>
    <row r="28" spans="1:6" s="7" customFormat="1" ht="31.5" customHeight="1">
      <c r="A28" s="2" t="s">
        <v>55</v>
      </c>
      <c r="B28" s="2" t="s">
        <v>4</v>
      </c>
      <c r="C28" s="47" t="s">
        <v>111</v>
      </c>
      <c r="D28" s="47"/>
      <c r="E28" s="47"/>
      <c r="F28" s="35"/>
    </row>
    <row r="29" spans="1:6" s="7" customFormat="1" ht="30" customHeight="1">
      <c r="A29" s="10"/>
      <c r="B29" s="10" t="s">
        <v>16</v>
      </c>
      <c r="C29" s="47" t="s">
        <v>0</v>
      </c>
      <c r="D29" s="9"/>
      <c r="E29" s="57"/>
      <c r="F29" s="35"/>
    </row>
    <row r="30" spans="1:6" s="7" customFormat="1" ht="41.25">
      <c r="A30" s="11">
        <v>16</v>
      </c>
      <c r="B30" s="11" t="s">
        <v>16</v>
      </c>
      <c r="C30" s="12" t="s">
        <v>122</v>
      </c>
      <c r="D30" s="15" t="s">
        <v>40</v>
      </c>
      <c r="E30" s="23">
        <v>614.77</v>
      </c>
      <c r="F30" s="35"/>
    </row>
    <row r="31" spans="1:6" s="7" customFormat="1" ht="50.25" customHeight="1">
      <c r="A31" s="11">
        <f>A30+1</f>
        <v>17</v>
      </c>
      <c r="B31" s="11" t="s">
        <v>16</v>
      </c>
      <c r="C31" s="12" t="s">
        <v>123</v>
      </c>
      <c r="D31" s="15" t="s">
        <v>40</v>
      </c>
      <c r="E31" s="23">
        <v>32</v>
      </c>
      <c r="F31" s="35"/>
    </row>
    <row r="32" spans="1:6" s="7" customFormat="1" ht="23.25" customHeight="1">
      <c r="A32" s="10"/>
      <c r="B32" s="10" t="s">
        <v>17</v>
      </c>
      <c r="C32" s="41" t="s">
        <v>18</v>
      </c>
      <c r="D32" s="9"/>
      <c r="E32" s="9"/>
      <c r="F32" s="35"/>
    </row>
    <row r="33" spans="1:6" s="7" customFormat="1" ht="41.25">
      <c r="A33" s="11">
        <f>A31+1</f>
        <v>18</v>
      </c>
      <c r="B33" s="11" t="s">
        <v>17</v>
      </c>
      <c r="C33" s="12" t="s">
        <v>90</v>
      </c>
      <c r="D33" s="15" t="s">
        <v>40</v>
      </c>
      <c r="E33" s="23">
        <v>637.76</v>
      </c>
      <c r="F33" s="35"/>
    </row>
    <row r="34" spans="1:6" ht="39.75" customHeight="1">
      <c r="A34" s="2" t="s">
        <v>56</v>
      </c>
      <c r="B34" s="2" t="s">
        <v>57</v>
      </c>
      <c r="C34" s="47" t="s">
        <v>120</v>
      </c>
      <c r="D34" s="47"/>
      <c r="E34" s="47"/>
      <c r="F34" s="35"/>
    </row>
    <row r="35" spans="1:6" ht="24" customHeight="1">
      <c r="A35" s="10"/>
      <c r="B35" s="10" t="s">
        <v>63</v>
      </c>
      <c r="C35" s="41" t="s">
        <v>125</v>
      </c>
      <c r="D35" s="9"/>
      <c r="E35" s="9"/>
      <c r="F35" s="35"/>
    </row>
    <row r="36" spans="1:6" s="17" customFormat="1" ht="63" customHeight="1">
      <c r="A36" s="11">
        <v>19</v>
      </c>
      <c r="B36" s="11" t="s">
        <v>132</v>
      </c>
      <c r="C36" s="16" t="s">
        <v>131</v>
      </c>
      <c r="D36" s="15" t="s">
        <v>41</v>
      </c>
      <c r="E36" s="23">
        <v>10.45</v>
      </c>
      <c r="F36" s="35"/>
    </row>
    <row r="37" spans="1:6" s="17" customFormat="1" ht="48.75" customHeight="1">
      <c r="A37" s="11">
        <v>20</v>
      </c>
      <c r="B37" s="11" t="s">
        <v>63</v>
      </c>
      <c r="C37" s="16" t="s">
        <v>149</v>
      </c>
      <c r="D37" s="15" t="s">
        <v>40</v>
      </c>
      <c r="E37" s="23">
        <v>4.4</v>
      </c>
      <c r="F37" s="35"/>
    </row>
    <row r="38" spans="1:6" s="17" customFormat="1" ht="55.5" customHeight="1">
      <c r="A38" s="11">
        <v>21</v>
      </c>
      <c r="B38" s="11" t="s">
        <v>63</v>
      </c>
      <c r="C38" s="16" t="s">
        <v>150</v>
      </c>
      <c r="D38" s="15" t="s">
        <v>40</v>
      </c>
      <c r="E38" s="23">
        <v>2</v>
      </c>
      <c r="F38" s="35"/>
    </row>
    <row r="39" spans="1:6" ht="60" customHeight="1">
      <c r="A39" s="2" t="s">
        <v>55</v>
      </c>
      <c r="B39" s="2" t="s">
        <v>5</v>
      </c>
      <c r="C39" s="47" t="s">
        <v>110</v>
      </c>
      <c r="D39" s="47"/>
      <c r="E39" s="47"/>
      <c r="F39" s="35"/>
    </row>
    <row r="40" spans="1:6" ht="32.25" customHeight="1">
      <c r="A40" s="10"/>
      <c r="B40" s="10" t="s">
        <v>19</v>
      </c>
      <c r="C40" s="47" t="s">
        <v>1</v>
      </c>
      <c r="D40" s="9"/>
      <c r="E40" s="9"/>
      <c r="F40" s="35"/>
    </row>
    <row r="41" spans="1:6" ht="79.5" customHeight="1">
      <c r="A41" s="11">
        <f>A38+1</f>
        <v>22</v>
      </c>
      <c r="B41" s="11" t="s">
        <v>155</v>
      </c>
      <c r="C41" s="12" t="s">
        <v>170</v>
      </c>
      <c r="D41" s="15" t="s">
        <v>39</v>
      </c>
      <c r="E41" s="23">
        <v>1669.28</v>
      </c>
      <c r="F41" s="35"/>
    </row>
    <row r="42" spans="1:6" ht="24.75" customHeight="1">
      <c r="A42" s="14"/>
      <c r="B42" s="10" t="s">
        <v>67</v>
      </c>
      <c r="C42" s="47" t="s">
        <v>68</v>
      </c>
      <c r="D42" s="9"/>
      <c r="E42" s="9"/>
      <c r="F42" s="35"/>
    </row>
    <row r="43" spans="1:6" ht="45.75" customHeight="1">
      <c r="A43" s="11">
        <f>A41+1</f>
        <v>23</v>
      </c>
      <c r="B43" s="11" t="s">
        <v>67</v>
      </c>
      <c r="C43" s="12" t="s">
        <v>171</v>
      </c>
      <c r="D43" s="15" t="s">
        <v>39</v>
      </c>
      <c r="E43" s="23">
        <v>374.8</v>
      </c>
      <c r="F43" s="35"/>
    </row>
    <row r="44" spans="1:6" ht="33.75" customHeight="1">
      <c r="A44" s="14"/>
      <c r="B44" s="10" t="s">
        <v>96</v>
      </c>
      <c r="C44" s="47" t="s">
        <v>97</v>
      </c>
      <c r="D44" s="9"/>
      <c r="E44" s="9"/>
      <c r="F44" s="35"/>
    </row>
    <row r="45" spans="1:6" ht="60" customHeight="1">
      <c r="A45" s="11">
        <f>A43+1</f>
        <v>24</v>
      </c>
      <c r="B45" s="11" t="s">
        <v>96</v>
      </c>
      <c r="C45" s="12" t="s">
        <v>172</v>
      </c>
      <c r="D45" s="13" t="s">
        <v>39</v>
      </c>
      <c r="E45" s="55">
        <v>73.1</v>
      </c>
      <c r="F45" s="35"/>
    </row>
    <row r="46" spans="1:6" ht="42" customHeight="1">
      <c r="A46" s="14"/>
      <c r="B46" s="10" t="s">
        <v>52</v>
      </c>
      <c r="C46" s="47" t="s">
        <v>53</v>
      </c>
      <c r="D46" s="9"/>
      <c r="E46" s="9"/>
      <c r="F46" s="35"/>
    </row>
    <row r="47" spans="1:6" ht="63" customHeight="1">
      <c r="A47" s="11">
        <f>A45+1</f>
        <v>25</v>
      </c>
      <c r="B47" s="11" t="s">
        <v>165</v>
      </c>
      <c r="C47" s="12" t="s">
        <v>173</v>
      </c>
      <c r="D47" s="15" t="s">
        <v>39</v>
      </c>
      <c r="E47" s="23">
        <v>80</v>
      </c>
      <c r="F47" s="35"/>
    </row>
    <row r="48" spans="1:6" ht="75.75" customHeight="1">
      <c r="A48" s="11">
        <f>A47+1</f>
        <v>26</v>
      </c>
      <c r="B48" s="11" t="s">
        <v>52</v>
      </c>
      <c r="C48" s="12" t="s">
        <v>175</v>
      </c>
      <c r="D48" s="15" t="s">
        <v>39</v>
      </c>
      <c r="E48" s="23">
        <v>99.98</v>
      </c>
      <c r="F48" s="35"/>
    </row>
    <row r="49" spans="1:6" ht="48.75" customHeight="1">
      <c r="A49" s="11">
        <f>A48+1</f>
        <v>27</v>
      </c>
      <c r="B49" s="11" t="s">
        <v>52</v>
      </c>
      <c r="C49" s="12" t="s">
        <v>151</v>
      </c>
      <c r="D49" s="15" t="s">
        <v>39</v>
      </c>
      <c r="E49" s="23">
        <v>33.15</v>
      </c>
      <c r="F49" s="35"/>
    </row>
    <row r="50" spans="1:6" ht="80.25" customHeight="1">
      <c r="A50" s="11">
        <f>A49+1</f>
        <v>28</v>
      </c>
      <c r="B50" s="13" t="s">
        <v>52</v>
      </c>
      <c r="C50" s="12" t="s">
        <v>176</v>
      </c>
      <c r="D50" s="15" t="s">
        <v>39</v>
      </c>
      <c r="E50" s="23">
        <v>1194.5</v>
      </c>
      <c r="F50" s="35"/>
    </row>
    <row r="51" spans="1:6" ht="35.25" customHeight="1">
      <c r="A51" s="14"/>
      <c r="B51" s="10" t="s">
        <v>64</v>
      </c>
      <c r="C51" s="47" t="s">
        <v>65</v>
      </c>
      <c r="D51" s="9"/>
      <c r="E51" s="9"/>
      <c r="F51" s="35"/>
    </row>
    <row r="52" spans="1:6" ht="54.75">
      <c r="A52" s="11">
        <f>A50+1</f>
        <v>29</v>
      </c>
      <c r="B52" s="13" t="s">
        <v>156</v>
      </c>
      <c r="C52" s="16" t="s">
        <v>86</v>
      </c>
      <c r="D52" s="15" t="s">
        <v>42</v>
      </c>
      <c r="E52" s="23">
        <v>1048.15</v>
      </c>
      <c r="F52" s="35"/>
    </row>
    <row r="53" spans="1:6" ht="54.75" customHeight="1">
      <c r="A53" s="2" t="s">
        <v>55</v>
      </c>
      <c r="B53" s="2" t="s">
        <v>6</v>
      </c>
      <c r="C53" s="47" t="s">
        <v>109</v>
      </c>
      <c r="D53" s="47"/>
      <c r="E53" s="47"/>
      <c r="F53" s="35"/>
    </row>
    <row r="54" spans="1:6" ht="24" customHeight="1">
      <c r="A54" s="14"/>
      <c r="B54" s="10" t="s">
        <v>20</v>
      </c>
      <c r="C54" s="47" t="s">
        <v>21</v>
      </c>
      <c r="D54" s="47"/>
      <c r="E54" s="47"/>
      <c r="F54" s="35"/>
    </row>
    <row r="55" spans="1:6" ht="27">
      <c r="A55" s="11">
        <f>A52+1</f>
        <v>30</v>
      </c>
      <c r="B55" s="11" t="s">
        <v>69</v>
      </c>
      <c r="C55" s="12" t="s">
        <v>179</v>
      </c>
      <c r="D55" s="15" t="s">
        <v>39</v>
      </c>
      <c r="E55" s="23">
        <v>261.65</v>
      </c>
      <c r="F55" s="35"/>
    </row>
    <row r="56" spans="1:6" ht="33" customHeight="1">
      <c r="A56" s="10"/>
      <c r="B56" s="9" t="s">
        <v>87</v>
      </c>
      <c r="C56" s="47" t="s">
        <v>59</v>
      </c>
      <c r="D56" s="47"/>
      <c r="E56" s="47"/>
      <c r="F56" s="35"/>
    </row>
    <row r="57" spans="1:6" ht="84.75" customHeight="1">
      <c r="A57" s="11">
        <f>A55+1</f>
        <v>31</v>
      </c>
      <c r="B57" s="13" t="s">
        <v>157</v>
      </c>
      <c r="C57" s="12" t="s">
        <v>177</v>
      </c>
      <c r="D57" s="15" t="s">
        <v>39</v>
      </c>
      <c r="E57" s="23">
        <v>3739.5</v>
      </c>
      <c r="F57" s="35"/>
    </row>
    <row r="58" spans="1:6" ht="35.25" customHeight="1">
      <c r="A58" s="10"/>
      <c r="B58" s="10" t="s">
        <v>54</v>
      </c>
      <c r="C58" s="47" t="s">
        <v>62</v>
      </c>
      <c r="D58" s="47"/>
      <c r="E58" s="47"/>
      <c r="F58" s="35"/>
    </row>
    <row r="59" spans="1:6" ht="75" customHeight="1">
      <c r="A59" s="11">
        <f>A57+1</f>
        <v>32</v>
      </c>
      <c r="B59" s="13" t="s">
        <v>158</v>
      </c>
      <c r="C59" s="12" t="s">
        <v>178</v>
      </c>
      <c r="D59" s="15" t="s">
        <v>39</v>
      </c>
      <c r="E59" s="23">
        <v>3801.5</v>
      </c>
      <c r="F59" s="35"/>
    </row>
    <row r="60" spans="1:6" ht="24.75" customHeight="1">
      <c r="A60" s="14"/>
      <c r="B60" s="10" t="s">
        <v>22</v>
      </c>
      <c r="C60" s="47" t="s">
        <v>23</v>
      </c>
      <c r="D60" s="47"/>
      <c r="E60" s="47"/>
      <c r="F60" s="35"/>
    </row>
    <row r="61" spans="1:6" s="7" customFormat="1" ht="40.5" customHeight="1">
      <c r="A61" s="11">
        <f>A59+1</f>
        <v>33</v>
      </c>
      <c r="B61" s="11" t="s">
        <v>58</v>
      </c>
      <c r="C61" s="12" t="s">
        <v>72</v>
      </c>
      <c r="D61" s="15" t="s">
        <v>39</v>
      </c>
      <c r="E61" s="23">
        <v>80</v>
      </c>
      <c r="F61" s="35"/>
    </row>
    <row r="62" spans="1:6" ht="30" customHeight="1">
      <c r="A62" s="10"/>
      <c r="B62" s="10" t="s">
        <v>70</v>
      </c>
      <c r="C62" s="47" t="s">
        <v>71</v>
      </c>
      <c r="D62" s="47"/>
      <c r="E62" s="47"/>
      <c r="F62" s="35"/>
    </row>
    <row r="63" spans="1:6" ht="47.25" customHeight="1">
      <c r="A63" s="11">
        <f>A61+1</f>
        <v>34</v>
      </c>
      <c r="B63" s="11" t="s">
        <v>70</v>
      </c>
      <c r="C63" s="12" t="s">
        <v>180</v>
      </c>
      <c r="D63" s="15" t="s">
        <v>39</v>
      </c>
      <c r="E63" s="23">
        <v>80</v>
      </c>
      <c r="F63" s="35"/>
    </row>
    <row r="64" spans="1:6" ht="47.25" customHeight="1">
      <c r="A64" s="11">
        <f>A63+1</f>
        <v>35</v>
      </c>
      <c r="B64" s="11" t="s">
        <v>70</v>
      </c>
      <c r="C64" s="12" t="s">
        <v>138</v>
      </c>
      <c r="D64" s="15" t="s">
        <v>39</v>
      </c>
      <c r="E64" s="23">
        <v>33.15</v>
      </c>
      <c r="F64" s="35"/>
    </row>
    <row r="65" spans="1:6" ht="41.25" customHeight="1">
      <c r="A65" s="14"/>
      <c r="B65" s="10" t="s">
        <v>60</v>
      </c>
      <c r="C65" s="47" t="s">
        <v>61</v>
      </c>
      <c r="D65" s="47"/>
      <c r="E65" s="47"/>
      <c r="F65" s="35"/>
    </row>
    <row r="66" spans="1:6" ht="46.5" customHeight="1">
      <c r="A66" s="11">
        <f>A64+1</f>
        <v>36</v>
      </c>
      <c r="B66" s="11" t="s">
        <v>60</v>
      </c>
      <c r="C66" s="12" t="s">
        <v>152</v>
      </c>
      <c r="D66" s="15" t="s">
        <v>39</v>
      </c>
      <c r="E66" s="23">
        <v>2617.5</v>
      </c>
      <c r="F66" s="35"/>
    </row>
    <row r="67" spans="1:6" s="7" customFormat="1" ht="67.5" customHeight="1">
      <c r="A67" s="2" t="s">
        <v>55</v>
      </c>
      <c r="B67" s="2" t="s">
        <v>49</v>
      </c>
      <c r="C67" s="47" t="s">
        <v>108</v>
      </c>
      <c r="D67" s="47"/>
      <c r="E67" s="47"/>
      <c r="F67" s="35"/>
    </row>
    <row r="68" spans="1:6" s="7" customFormat="1" ht="24.75" customHeight="1">
      <c r="A68" s="14"/>
      <c r="B68" s="10" t="s">
        <v>24</v>
      </c>
      <c r="C68" s="47" t="s">
        <v>25</v>
      </c>
      <c r="D68" s="47"/>
      <c r="E68" s="47"/>
      <c r="F68" s="35"/>
    </row>
    <row r="69" spans="1:6" s="7" customFormat="1" ht="51.75" customHeight="1">
      <c r="A69" s="11">
        <f>A66+1</f>
        <v>37</v>
      </c>
      <c r="B69" s="13" t="s">
        <v>24</v>
      </c>
      <c r="C69" s="12" t="s">
        <v>98</v>
      </c>
      <c r="D69" s="15" t="s">
        <v>39</v>
      </c>
      <c r="E69" s="23">
        <v>3879.9</v>
      </c>
      <c r="F69" s="35"/>
    </row>
    <row r="70" spans="1:6" s="7" customFormat="1" ht="51.75" customHeight="1">
      <c r="A70" s="11">
        <f>A69+1</f>
        <v>38</v>
      </c>
      <c r="B70" s="13" t="s">
        <v>24</v>
      </c>
      <c r="C70" s="12" t="s">
        <v>139</v>
      </c>
      <c r="D70" s="15" t="s">
        <v>39</v>
      </c>
      <c r="E70" s="23">
        <v>39.4</v>
      </c>
      <c r="F70" s="35"/>
    </row>
    <row r="71" spans="1:6" s="7" customFormat="1" ht="51.75" customHeight="1">
      <c r="A71" s="11">
        <f>A70+1</f>
        <v>39</v>
      </c>
      <c r="B71" s="13" t="s">
        <v>24</v>
      </c>
      <c r="C71" s="12" t="s">
        <v>140</v>
      </c>
      <c r="D71" s="15" t="s">
        <v>39</v>
      </c>
      <c r="E71" s="23">
        <v>15.6</v>
      </c>
      <c r="F71" s="35"/>
    </row>
    <row r="72" spans="1:6" s="7" customFormat="1" ht="24.75" customHeight="1">
      <c r="A72" s="10"/>
      <c r="B72" s="10" t="s">
        <v>26</v>
      </c>
      <c r="C72" s="47" t="s">
        <v>27</v>
      </c>
      <c r="D72" s="47"/>
      <c r="E72" s="47"/>
      <c r="F72" s="35"/>
    </row>
    <row r="73" spans="1:6" s="7" customFormat="1" ht="67.5" customHeight="1">
      <c r="A73" s="11">
        <f>A71+1</f>
        <v>40</v>
      </c>
      <c r="B73" s="11" t="s">
        <v>26</v>
      </c>
      <c r="C73" s="12" t="s">
        <v>154</v>
      </c>
      <c r="D73" s="15" t="s">
        <v>41</v>
      </c>
      <c r="E73" s="23">
        <v>146</v>
      </c>
      <c r="F73" s="35"/>
    </row>
    <row r="74" spans="1:6" s="7" customFormat="1" ht="80.25" customHeight="1">
      <c r="A74" s="11">
        <f>A73+1</f>
        <v>41</v>
      </c>
      <c r="B74" s="11" t="s">
        <v>26</v>
      </c>
      <c r="C74" s="12" t="s">
        <v>153</v>
      </c>
      <c r="D74" s="15" t="s">
        <v>41</v>
      </c>
      <c r="E74" s="23">
        <v>44</v>
      </c>
      <c r="F74" s="35"/>
    </row>
    <row r="75" spans="1:6" s="7" customFormat="1" ht="27.75" customHeight="1">
      <c r="A75" s="10"/>
      <c r="B75" s="10" t="s">
        <v>28</v>
      </c>
      <c r="C75" s="47" t="s">
        <v>48</v>
      </c>
      <c r="D75" s="47"/>
      <c r="E75" s="47"/>
      <c r="F75" s="35"/>
    </row>
    <row r="76" spans="1:6" ht="27.75" customHeight="1">
      <c r="A76" s="11">
        <f>A74+1</f>
        <v>42</v>
      </c>
      <c r="B76" s="11" t="s">
        <v>162</v>
      </c>
      <c r="C76" s="12" t="s">
        <v>136</v>
      </c>
      <c r="D76" s="15" t="s">
        <v>39</v>
      </c>
      <c r="E76" s="23">
        <v>1240</v>
      </c>
      <c r="F76" s="35"/>
    </row>
    <row r="77" spans="1:6" ht="27.75" customHeight="1">
      <c r="A77" s="11"/>
      <c r="B77" s="10" t="s">
        <v>73</v>
      </c>
      <c r="C77" s="47" t="s">
        <v>74</v>
      </c>
      <c r="D77" s="47"/>
      <c r="E77" s="47"/>
      <c r="F77" s="35"/>
    </row>
    <row r="78" spans="1:6" ht="38.25" customHeight="1">
      <c r="A78" s="11">
        <f>A76+1</f>
        <v>43</v>
      </c>
      <c r="B78" s="11" t="s">
        <v>73</v>
      </c>
      <c r="C78" s="12" t="s">
        <v>75</v>
      </c>
      <c r="D78" s="15" t="s">
        <v>41</v>
      </c>
      <c r="E78" s="23">
        <v>40</v>
      </c>
      <c r="F78" s="35"/>
    </row>
    <row r="79" spans="1:6" ht="75" customHeight="1">
      <c r="A79" s="2" t="s">
        <v>55</v>
      </c>
      <c r="B79" s="2" t="s">
        <v>7</v>
      </c>
      <c r="C79" s="47" t="s">
        <v>107</v>
      </c>
      <c r="D79" s="47"/>
      <c r="E79" s="47"/>
      <c r="F79" s="35"/>
    </row>
    <row r="80" spans="1:6" ht="24.75" customHeight="1">
      <c r="A80" s="10"/>
      <c r="B80" s="10" t="s">
        <v>29</v>
      </c>
      <c r="C80" s="47" t="s">
        <v>30</v>
      </c>
      <c r="D80" s="47"/>
      <c r="E80" s="47"/>
      <c r="F80" s="35"/>
    </row>
    <row r="81" spans="1:6" ht="36" customHeight="1">
      <c r="A81" s="11">
        <f>A78+1</f>
        <v>44</v>
      </c>
      <c r="B81" s="11" t="s">
        <v>163</v>
      </c>
      <c r="C81" s="12" t="s">
        <v>43</v>
      </c>
      <c r="D81" s="15" t="s">
        <v>39</v>
      </c>
      <c r="E81" s="23">
        <v>86.36</v>
      </c>
      <c r="F81" s="35"/>
    </row>
    <row r="82" spans="1:6" ht="36" customHeight="1">
      <c r="A82" s="11">
        <f>A81+1</f>
        <v>45</v>
      </c>
      <c r="B82" s="11" t="s">
        <v>163</v>
      </c>
      <c r="C82" s="12" t="s">
        <v>44</v>
      </c>
      <c r="D82" s="15" t="s">
        <v>39</v>
      </c>
      <c r="E82" s="23">
        <v>41.06</v>
      </c>
      <c r="F82" s="35"/>
    </row>
    <row r="83" spans="1:6" ht="56.25" customHeight="1">
      <c r="A83" s="11">
        <f>A82+1</f>
        <v>46</v>
      </c>
      <c r="B83" s="11" t="s">
        <v>163</v>
      </c>
      <c r="C83" s="12" t="s">
        <v>99</v>
      </c>
      <c r="D83" s="15" t="s">
        <v>39</v>
      </c>
      <c r="E83" s="23">
        <v>12.09</v>
      </c>
      <c r="F83" s="35"/>
    </row>
    <row r="84" spans="1:6" ht="24.75" customHeight="1">
      <c r="A84" s="10"/>
      <c r="B84" s="10" t="s">
        <v>31</v>
      </c>
      <c r="C84" s="47" t="s">
        <v>32</v>
      </c>
      <c r="D84" s="47"/>
      <c r="E84" s="47"/>
      <c r="F84" s="35"/>
    </row>
    <row r="85" spans="1:6" ht="39.75" customHeight="1">
      <c r="A85" s="11">
        <f>A83+1</f>
        <v>47</v>
      </c>
      <c r="B85" s="11" t="s">
        <v>31</v>
      </c>
      <c r="C85" s="12" t="s">
        <v>45</v>
      </c>
      <c r="D85" s="15" t="s">
        <v>38</v>
      </c>
      <c r="E85" s="23">
        <v>11</v>
      </c>
      <c r="F85" s="35"/>
    </row>
    <row r="86" spans="1:6" ht="39.75" customHeight="1">
      <c r="A86" s="11">
        <f>A85+1</f>
        <v>48</v>
      </c>
      <c r="B86" s="11" t="s">
        <v>164</v>
      </c>
      <c r="C86" s="12" t="s">
        <v>46</v>
      </c>
      <c r="D86" s="15" t="s">
        <v>38</v>
      </c>
      <c r="E86" s="23">
        <v>14</v>
      </c>
      <c r="F86" s="35"/>
    </row>
    <row r="87" spans="1:6" ht="24" customHeight="1">
      <c r="A87" s="10"/>
      <c r="B87" s="10" t="s">
        <v>33</v>
      </c>
      <c r="C87" s="41" t="s">
        <v>34</v>
      </c>
      <c r="D87" s="9"/>
      <c r="E87" s="9"/>
      <c r="F87" s="35"/>
    </row>
    <row r="88" spans="1:6" ht="27">
      <c r="A88" s="11">
        <f>A86+1</f>
        <v>49</v>
      </c>
      <c r="B88" s="11" t="s">
        <v>33</v>
      </c>
      <c r="C88" s="12" t="s">
        <v>159</v>
      </c>
      <c r="D88" s="15" t="s">
        <v>41</v>
      </c>
      <c r="E88" s="23">
        <v>70</v>
      </c>
      <c r="F88" s="35"/>
    </row>
    <row r="89" spans="1:6" ht="52.5" customHeight="1">
      <c r="A89" s="2" t="s">
        <v>76</v>
      </c>
      <c r="B89" s="2" t="s">
        <v>77</v>
      </c>
      <c r="C89" s="47" t="s">
        <v>113</v>
      </c>
      <c r="D89" s="47"/>
      <c r="E89" s="47"/>
      <c r="F89" s="35"/>
    </row>
    <row r="90" spans="1:6" ht="24.75" customHeight="1">
      <c r="A90" s="10"/>
      <c r="B90" s="10" t="s">
        <v>78</v>
      </c>
      <c r="C90" s="47" t="s">
        <v>79</v>
      </c>
      <c r="D90" s="47"/>
      <c r="E90" s="47"/>
      <c r="F90" s="35"/>
    </row>
    <row r="91" spans="1:6" ht="45" customHeight="1">
      <c r="A91" s="11">
        <f>A88+1</f>
        <v>50</v>
      </c>
      <c r="B91" s="11" t="s">
        <v>78</v>
      </c>
      <c r="C91" s="12" t="s">
        <v>160</v>
      </c>
      <c r="D91" s="15" t="s">
        <v>41</v>
      </c>
      <c r="E91" s="23">
        <v>77</v>
      </c>
      <c r="F91" s="35"/>
    </row>
    <row r="92" spans="1:6" ht="24.75" customHeight="1">
      <c r="A92" s="10"/>
      <c r="B92" s="10" t="s">
        <v>80</v>
      </c>
      <c r="C92" s="47" t="s">
        <v>81</v>
      </c>
      <c r="D92" s="47"/>
      <c r="E92" s="47"/>
      <c r="F92" s="35"/>
    </row>
    <row r="93" spans="1:6" ht="27">
      <c r="A93" s="11">
        <f>A91+1</f>
        <v>51</v>
      </c>
      <c r="B93" s="11" t="s">
        <v>80</v>
      </c>
      <c r="C93" s="12" t="s">
        <v>161</v>
      </c>
      <c r="D93" s="15" t="s">
        <v>41</v>
      </c>
      <c r="E93" s="23">
        <v>49</v>
      </c>
      <c r="F93" s="35"/>
    </row>
    <row r="94" spans="1:6" ht="22.5" customHeight="1">
      <c r="A94" s="36" t="s">
        <v>101</v>
      </c>
      <c r="B94" s="36"/>
      <c r="C94" s="73"/>
      <c r="D94" s="37"/>
      <c r="E94" s="37"/>
      <c r="F94" s="35"/>
    </row>
    <row r="95" spans="1:6" ht="40.5" customHeight="1">
      <c r="A95" s="2" t="s">
        <v>76</v>
      </c>
      <c r="B95" s="2" t="s">
        <v>119</v>
      </c>
      <c r="C95" s="47" t="s">
        <v>114</v>
      </c>
      <c r="D95" s="47"/>
      <c r="E95" s="47"/>
      <c r="F95" s="35"/>
    </row>
    <row r="96" spans="1:6" ht="31.5" customHeight="1">
      <c r="A96" s="18">
        <f>A93+1</f>
        <v>52</v>
      </c>
      <c r="B96" s="66" t="s">
        <v>166</v>
      </c>
      <c r="C96" s="16" t="s">
        <v>102</v>
      </c>
      <c r="D96" s="30" t="s">
        <v>41</v>
      </c>
      <c r="E96" s="56">
        <v>12.5</v>
      </c>
      <c r="F96" s="35"/>
    </row>
  </sheetData>
  <sheetProtection/>
  <mergeCells count="3">
    <mergeCell ref="A2:E2"/>
    <mergeCell ref="A3:E3"/>
    <mergeCell ref="A1:E1"/>
  </mergeCells>
  <printOptions horizontalCentered="1"/>
  <pageMargins left="0.7086614173228347" right="0.7086614173228347" top="0.6692913385826772" bottom="0.4330708661417323" header="0.31496062992125984" footer="0.31496062992125984"/>
  <pageSetup horizontalDpi="600" verticalDpi="600" orientation="portrait" paperSize="9" r:id="rId1"/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PZDP w Radomiu</cp:lastModifiedBy>
  <cp:lastPrinted>2016-01-26T12:17:08Z</cp:lastPrinted>
  <dcterms:created xsi:type="dcterms:W3CDTF">2008-11-14T09:26:23Z</dcterms:created>
  <dcterms:modified xsi:type="dcterms:W3CDTF">2016-05-06T09:13:08Z</dcterms:modified>
  <cp:category/>
  <cp:version/>
  <cp:contentType/>
  <cp:contentStatus/>
</cp:coreProperties>
</file>