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872" activeTab="0"/>
  </bookViews>
  <sheets>
    <sheet name="Kosztorys ofertowy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1">#REF!</definedName>
    <definedName name="Excel_BuiltIn_Print_Area_1_1_1_1_1_1_1">#REF!</definedName>
    <definedName name="Excel_BuiltIn_Print_Area_2_1">#REF!</definedName>
    <definedName name="Excel_BuiltIn_Print_Area_2_1_1">#REF!</definedName>
    <definedName name="Excel_BuiltIn_Print_Area_2_1_2">'Kosztorys ofertowy'!$A$4:$G$86</definedName>
    <definedName name="_xlnm.Print_Area" localSheetId="0">'Kosztorys ofertowy'!$A$1:$G$88</definedName>
  </definedNames>
  <calcPr fullCalcOnLoad="1" fullPrecision="0"/>
</workbook>
</file>

<file path=xl/comments1.xml><?xml version="1.0" encoding="utf-8"?>
<comments xmlns="http://schemas.openxmlformats.org/spreadsheetml/2006/main">
  <authors>
    <author>GN</author>
  </authors>
  <commentLis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Nachyła Grzegorz:
</t>
        </r>
      </text>
    </comment>
  </commentList>
</comments>
</file>

<file path=xl/sharedStrings.xml><?xml version="1.0" encoding="utf-8"?>
<sst xmlns="http://schemas.openxmlformats.org/spreadsheetml/2006/main" count="347" uniqueCount="132">
  <si>
    <t>Lp.</t>
  </si>
  <si>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</si>
  <si>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</si>
  <si>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</si>
  <si>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</si>
  <si>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</si>
  <si>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</si>
  <si>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</si>
  <si>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</si>
  <si>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</si>
  <si>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___</t>
  </si>
  <si>
    <t>D.01.00.00.</t>
  </si>
  <si>
    <t>ROBOTY PRZYGOTOWAWCZE</t>
  </si>
  <si>
    <t>D.01.01.01.</t>
  </si>
  <si>
    <t>Odtworzenie (wyznaczenie) trasy i punktów wysokościowych</t>
  </si>
  <si>
    <t>km</t>
  </si>
  <si>
    <t>D.01.02.04.</t>
  </si>
  <si>
    <t>Rozbiórka elementów dróg i ulic</t>
  </si>
  <si>
    <t>m</t>
  </si>
  <si>
    <t>m2</t>
  </si>
  <si>
    <t>szt</t>
  </si>
  <si>
    <t>D.02.00.00</t>
  </si>
  <si>
    <t>ROBOTY ZIEMNE</t>
  </si>
  <si>
    <t>D.02.01.01</t>
  </si>
  <si>
    <t>Wykonanie wykopów i nasypów</t>
  </si>
  <si>
    <t>m3</t>
  </si>
  <si>
    <t>D.04.00.00</t>
  </si>
  <si>
    <t>PODBUDOWY</t>
  </si>
  <si>
    <t>D.04.01.01</t>
  </si>
  <si>
    <t>Profilowanie i zagęszczenie podłoża pod warstwy konstrukcyjne</t>
  </si>
  <si>
    <t>D.04.03.01</t>
  </si>
  <si>
    <t>Oczyszczenie i skropienie warstw konstrukcyjnych</t>
  </si>
  <si>
    <t>D.04.04.02.</t>
  </si>
  <si>
    <t>Podbudowa z kruszywa łamanego stabilizowanego mechanicznie</t>
  </si>
  <si>
    <t>D.04.05.01.</t>
  </si>
  <si>
    <t>D.05.00.00</t>
  </si>
  <si>
    <t>NAWIERZCHNIE</t>
  </si>
  <si>
    <t>D.05.03.05</t>
  </si>
  <si>
    <t>Nawierzchnia z betonu asfaltowego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</si>
  <si>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</si>
  <si>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</si>
  <si>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</si>
  <si>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</si>
  <si>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szt.</t>
  </si>
  <si>
    <t>D.08.00.00</t>
  </si>
  <si>
    <t>ELEMENTY ULIC</t>
  </si>
  <si>
    <t>D.08.01.01.</t>
  </si>
  <si>
    <t xml:space="preserve">Krawężniki betonowe </t>
  </si>
  <si>
    <t>D.08.02.02.</t>
  </si>
  <si>
    <t xml:space="preserve">Chodniki z betonowej kostki brukowej </t>
  </si>
  <si>
    <t>D.08.03.01</t>
  </si>
  <si>
    <t xml:space="preserve">Obrzeża betonowe </t>
  </si>
  <si>
    <t>D.10.00.00</t>
  </si>
  <si>
    <t>INNE ROBOTY</t>
  </si>
  <si>
    <t>D.10.10.10</t>
  </si>
  <si>
    <t>[zł]</t>
  </si>
  <si>
    <t>RAZEM DZIAŁ 01.00.00</t>
  </si>
  <si>
    <t>RAZEM DZIAŁ 02.00.00</t>
  </si>
  <si>
    <t xml:space="preserve"> - oczyszczenie warstw konstrukcyjnych</t>
  </si>
  <si>
    <t xml:space="preserve"> - skropienie warstw konstrukcyjnych</t>
  </si>
  <si>
    <t>RAZEM DZIAŁ 04.00.00</t>
  </si>
  <si>
    <t>RAZEM DZIAŁ 05.00.00</t>
  </si>
  <si>
    <t>- ustawienie słupków do znaków</t>
  </si>
  <si>
    <t>RAZEM DZIAŁ 07.00.00</t>
  </si>
  <si>
    <t xml:space="preserve"> -ustawienie obrzeży betonowych o wym. 8x30cm na podsypce cementowo-piaskowej</t>
  </si>
  <si>
    <t>RAZEM DZIAŁ 08.00.00</t>
  </si>
  <si>
    <t>RAZEM DZIAŁ 10.00.00</t>
  </si>
  <si>
    <t xml:space="preserve"> - rozbiórka krawężników betonowych wraz z ławą betonową oraz wywozem gruzu poza teren budowy </t>
  </si>
  <si>
    <t xml:space="preserve"> - rozbiórka obrzeży betonowych wraz wywozem gruzu poza teren budowy </t>
  </si>
  <si>
    <t xml:space="preserve"> - rozbiórka słupków do znaków</t>
  </si>
  <si>
    <t xml:space="preserve"> - zdemontowanie tarcz znaków i tabliczek</t>
  </si>
  <si>
    <t>D.01.03.25.</t>
  </si>
  <si>
    <t>Usunięcie zadrzewień i ochrona drzew</t>
  </si>
  <si>
    <t>Mieszanki związane spoiwem hydraulicznym</t>
  </si>
  <si>
    <t xml:space="preserve"> - ścinanie drzew o średnicy 36-45cm wraz z karczowaniem pni oraz wywiezieniem dłużyc, gałęzi i karpiny</t>
  </si>
  <si>
    <t xml:space="preserve"> - ścinanie drzew o średnicy 16-35cm wraz z karczowaniem pni oraz wywiezieniem dłużyc, gałęzi i karpiny</t>
  </si>
  <si>
    <t xml:space="preserve"> - ustawienie krawężników betonowych ulicznych o wym.15x30x100cm na podsypce cementowo - piaskowej gr 3cm oraz na ławie betonowej z oporem  C12/15</t>
  </si>
  <si>
    <t>- zamocowanie tarcz znaków konwencjonalnych typu D z grupy średnich, folia odblaskowa II typu</t>
  </si>
  <si>
    <t>Mg</t>
  </si>
  <si>
    <t>D.05.03.11/1</t>
  </si>
  <si>
    <t>Frezowanie nawierzchni asfaltowych na zimno</t>
  </si>
  <si>
    <t xml:space="preserve"> - ulepszone podłoże z mieszanki CBGM 0/11,2 klasa C1,5/2,0 grubości 10cm (podbudowa pod chodniki)</t>
  </si>
  <si>
    <t xml:space="preserve"> - warstwa ścieralna grub. 4 cm</t>
  </si>
  <si>
    <t xml:space="preserve"> - regulacja  pionowa studzienek kanalizacyjnych </t>
  </si>
  <si>
    <t>D.06.00.00</t>
  </si>
  <si>
    <t>ROBOTY WYKOŃCZENIOWE</t>
  </si>
  <si>
    <t>D.06.01.06</t>
  </si>
  <si>
    <t>Umocnienie powierzchniowe elementami prefabrykowanymi</t>
  </si>
  <si>
    <t>D.06.03.01</t>
  </si>
  <si>
    <t>Pobocza z kruszywa łamanego</t>
  </si>
  <si>
    <t>D.04.02.01</t>
  </si>
  <si>
    <t>Warstwa mrozoochronna</t>
  </si>
  <si>
    <t>D.01.02.02</t>
  </si>
  <si>
    <t xml:space="preserve">Zdjęcie warstwy humusu </t>
  </si>
  <si>
    <t>D.06.04.01</t>
  </si>
  <si>
    <t>Rowy drogowe</t>
  </si>
  <si>
    <t xml:space="preserve"> - rozbiórka chodnika z kostki betonowej z wywozem gruzu poza teren budowy</t>
  </si>
  <si>
    <t xml:space="preserve"> - zdjęcie mechanicznie warstwy ziemi urodzajnej z odwozem poza teren budowy. </t>
  </si>
  <si>
    <t xml:space="preserve"> - wykonanie koryta pod konstrukcję na poszerzeniach drogi, zjazdów, dojść i chodnika oraz wykonanie rowów drogowych z wywozem gruntu poza obręb budowy.</t>
  </si>
  <si>
    <t xml:space="preserve"> - wykonanie nasypu, regulacja korony drogi z gruntu uzyskanego z dokopu.</t>
  </si>
  <si>
    <t xml:space="preserve"> - profilowanie i zagęszczenie pod warstwy konstrukcyjne drogi</t>
  </si>
  <si>
    <t>- frezowanie korekcyjne na grub. do 5cm</t>
  </si>
  <si>
    <t>- frezowanie warstwowe na grub. 4cm
(od km 9+405 do km 9+429,51)</t>
  </si>
  <si>
    <t>RAZEM DZIAŁ 06.00.00</t>
  </si>
  <si>
    <t xml:space="preserve"> - pobocza z mieszanki kruszywa łamanego, grubość warstwy 10cm</t>
  </si>
  <si>
    <t xml:space="preserve"> - podczyszczenie rowów drogi powiatowej z namułów z profilowaniem dna i skarp </t>
  </si>
  <si>
    <t>- zamocowanie tarcz znaków konwencjonalnych typu A z grupy średnich</t>
  </si>
  <si>
    <t>- zamocowanie tarcz znaków konwencjonalnych typu T-2, T-3, T-6, folia odblaskowa II typu</t>
  </si>
  <si>
    <t>- zamocowanie tarcz znaków konwencjonalnych D-42 o wymiarach 1200x530mm</t>
  </si>
  <si>
    <t>- zamocowanie tarcz znaków konwencjonalnych E-2a</t>
  </si>
  <si>
    <t>- zamocowanie tarcz znaków konwencjonalnych E-17a i E-18a</t>
  </si>
  <si>
    <t xml:space="preserve"> - wykonanie chodnika z kostki brukowej betonowej szarej o grub. 6cm na podsypce cementowo-piaskowej o grub. 3cm</t>
  </si>
  <si>
    <t xml:space="preserve"> - regulacja pionowa kratek ściekowych ulicznych</t>
  </si>
  <si>
    <t xml:space="preserve"> - regulacja  pionowa studzienek dla zaworów wodociągowych</t>
  </si>
  <si>
    <t xml:space="preserve"> - zamontowanie rur osłonowych A110PS na kablach krzyżujących się z drogą (km 9+415)</t>
  </si>
  <si>
    <t>Roboty dodatkowe</t>
  </si>
  <si>
    <t xml:space="preserve"> - warstwa podbudowy o gr. 20 cm
(poszerzenia, wloty dróg bocznych, )</t>
  </si>
  <si>
    <t xml:space="preserve"> - ulepszone podłoże z mieszanki CBGM 0/11,2 klasa C3/4 grubości 15cm 
(poszerzenia, wloty dróg bocznych) </t>
  </si>
  <si>
    <r>
      <t xml:space="preserve"> - umocnienie skarpy, przeciwskarpy i dna rowu płytami ażurowymi, betonowymi, prefabrykowanymi 60x40x10cm na podsypce cementowo-piaskowej gr. 5cm 
(</t>
    </r>
    <r>
      <rPr>
        <i/>
        <sz val="12"/>
        <rFont val="Times New Roman"/>
        <family val="1"/>
      </rPr>
      <t xml:space="preserve">umocnienia skarp rowów, ) </t>
    </r>
  </si>
  <si>
    <t xml:space="preserve">  - rozbiórka nawierzchni z betonu asfaltowego o grubości 4cm wraz z wywozem materiału z rozbiórki poza teren budowy.
(właczenie do istniejącej drogi, wlot drogi bocznej,i)</t>
  </si>
  <si>
    <t xml:space="preserve">  - rozbiórka podbudowy z kruszywa o grubości do 25cm wraz z wywozem materiału z rozbiórki poza teren budowy.
(właczenie do istniejącej drogi, wlot drogi bocznej, )</t>
  </si>
  <si>
    <t xml:space="preserve"> - warstwa mrozoochronna z piasku średniego gr. 10cm
(poszerzenia, wloty dróg bocznych,)</t>
  </si>
  <si>
    <t xml:space="preserve"> - warstwa wzmacniająco - wyrównawcza grub. min 4cm 
</t>
  </si>
  <si>
    <t>Przebudowa drogi powiatowej nr 3554W gr. województwa - Seredzice - Iłża                                                                                                                                           od km 9+000,00  do km 9+429,51</t>
  </si>
  <si>
    <t>3</t>
  </si>
  <si>
    <t>Wartość kosztorysowa robót bez podatku VAT</t>
  </si>
  <si>
    <t>Podatek VAT - 23%</t>
  </si>
  <si>
    <t>Ogółem wartość kosztorysowa robót</t>
  </si>
  <si>
    <t xml:space="preserve">- odtworzenie przebiegu trasy drogi, inwentaryzacja powykonawcza   </t>
  </si>
  <si>
    <t xml:space="preserve"> - warstwa wiążąca grub. 4 cm</t>
  </si>
  <si>
    <t>KOSZTORYS OFERTOWY</t>
  </si>
  <si>
    <t>Formularz 2.2.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</si>
</sst>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sz val="8"/>
      <name val="Arial CE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49" fontId="20" fillId="6" borderId="11" xfId="0" applyNumberFormat="1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 wrapText="1"/>
    </xf>
    <xf numFmtId="3" fontId="2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4" fontId="21" fillId="18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26" fillId="0" borderId="0" xfId="53" applyNumberFormat="1" applyFont="1" applyFill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" fontId="22" fillId="6" borderId="11" xfId="0" applyNumberFormat="1" applyFont="1" applyFill="1" applyBorder="1" applyAlignment="1">
      <alignment horizontal="center" vertical="center"/>
    </xf>
    <xf numFmtId="3" fontId="22" fillId="6" borderId="11" xfId="0" applyNumberFormat="1" applyFont="1" applyFill="1" applyBorder="1" applyAlignment="1">
      <alignment horizontal="center" vertical="center"/>
    </xf>
    <xf numFmtId="0" fontId="26" fillId="0" borderId="0" xfId="53" applyNumberFormat="1" applyFont="1" applyFill="1" applyBorder="1" applyAlignment="1" applyProtection="1">
      <alignment vertical="center"/>
      <protection/>
    </xf>
    <xf numFmtId="4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 wrapText="1"/>
    </xf>
    <xf numFmtId="0" fontId="28" fillId="0" borderId="0" xfId="53" applyNumberFormat="1" applyFont="1" applyFill="1" applyBorder="1" applyAlignment="1" applyProtection="1">
      <alignment vertical="center"/>
      <protection/>
    </xf>
    <xf numFmtId="0" fontId="20" fillId="11" borderId="11" xfId="0" applyFont="1" applyFill="1" applyBorder="1" applyAlignment="1">
      <alignment horizontal="center" vertical="center"/>
    </xf>
    <xf numFmtId="49" fontId="20" fillId="11" borderId="11" xfId="0" applyNumberFormat="1" applyFont="1" applyFill="1" applyBorder="1" applyAlignment="1">
      <alignment vertical="center" wrapText="1"/>
    </xf>
    <xf numFmtId="4" fontId="22" fillId="11" borderId="11" xfId="0" applyNumberFormat="1" applyFont="1" applyFill="1" applyBorder="1" applyAlignment="1">
      <alignment horizontal="center" vertical="center"/>
    </xf>
    <xf numFmtId="3" fontId="22" fillId="11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4" fontId="26" fillId="0" borderId="0" xfId="53" applyNumberFormat="1" applyFont="1" applyFill="1" applyBorder="1" applyAlignment="1" applyProtection="1">
      <alignment/>
      <protection/>
    </xf>
    <xf numFmtId="3" fontId="25" fillId="6" borderId="0" xfId="0" applyNumberFormat="1" applyFont="1" applyFill="1" applyBorder="1" applyAlignment="1">
      <alignment horizontal="center" vertical="center"/>
    </xf>
    <xf numFmtId="4" fontId="22" fillId="6" borderId="15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1" fillId="0" borderId="0" xfId="52" applyFont="1" applyBorder="1" applyAlignment="1">
      <alignment vertical="center" wrapText="1"/>
      <protection/>
    </xf>
    <xf numFmtId="0" fontId="21" fillId="0" borderId="0" xfId="0" applyNumberFormat="1" applyFont="1" applyBorder="1" applyAlignment="1">
      <alignment horizontal="right"/>
    </xf>
    <xf numFmtId="4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0" fontId="22" fillId="6" borderId="19" xfId="0" applyNumberFormat="1" applyFont="1" applyFill="1" applyBorder="1" applyAlignment="1">
      <alignment horizontal="center" vertical="center"/>
    </xf>
    <xf numFmtId="4" fontId="22" fillId="6" borderId="20" xfId="0" applyNumberFormat="1" applyFont="1" applyFill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22" fillId="11" borderId="20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4" fontId="20" fillId="0" borderId="20" xfId="52" applyNumberFormat="1" applyFont="1" applyBorder="1" applyAlignment="1">
      <alignment horizontal="center" vertical="center" wrapText="1"/>
      <protection/>
    </xf>
    <xf numFmtId="4" fontId="23" fillId="0" borderId="21" xfId="52" applyNumberFormat="1" applyFont="1" applyBorder="1" applyAlignment="1">
      <alignment horizontal="center" vertical="center" wrapText="1"/>
      <protection/>
    </xf>
    <xf numFmtId="4" fontId="20" fillId="0" borderId="22" xfId="52" applyNumberFormat="1" applyFont="1" applyBorder="1" applyAlignment="1">
      <alignment horizontal="center" vertical="center" wrapText="1"/>
      <protection/>
    </xf>
    <xf numFmtId="3" fontId="2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9" fontId="23" fillId="0" borderId="24" xfId="0" applyNumberFormat="1" applyFont="1" applyBorder="1" applyAlignment="1">
      <alignment vertical="center" wrapText="1"/>
    </xf>
    <xf numFmtId="0" fontId="23" fillId="0" borderId="24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left" vertical="center" wrapText="1" indent="1"/>
    </xf>
    <xf numFmtId="0" fontId="23" fillId="0" borderId="24" xfId="0" applyNumberFormat="1" applyFont="1" applyFill="1" applyBorder="1" applyAlignment="1">
      <alignment vertical="center" wrapText="1"/>
    </xf>
    <xf numFmtId="0" fontId="22" fillId="0" borderId="23" xfId="0" applyNumberFormat="1" applyFont="1" applyBorder="1" applyAlignment="1">
      <alignment horizontal="center" vertical="center"/>
    </xf>
    <xf numFmtId="0" fontId="25" fillId="19" borderId="23" xfId="0" applyNumberFormat="1" applyFont="1" applyFill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49" fontId="20" fillId="19" borderId="24" xfId="0" applyNumberFormat="1" applyFont="1" applyFill="1" applyBorder="1" applyAlignment="1">
      <alignment vertical="center" wrapText="1"/>
    </xf>
    <xf numFmtId="4" fontId="25" fillId="19" borderId="24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25" fillId="0" borderId="23" xfId="0" applyNumberFormat="1" applyFont="1" applyFill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vertical="center" wrapText="1"/>
    </xf>
    <xf numFmtId="49" fontId="32" fillId="0" borderId="24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vertical="center" wrapText="1"/>
    </xf>
    <xf numFmtId="49" fontId="32" fillId="0" borderId="26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horizontal="left" vertical="center" wrapText="1" indent="1"/>
    </xf>
    <xf numFmtId="49" fontId="32" fillId="0" borderId="10" xfId="0" applyNumberFormat="1" applyFont="1" applyFill="1" applyBorder="1" applyAlignment="1">
      <alignment vertical="center" wrapText="1"/>
    </xf>
    <xf numFmtId="0" fontId="20" fillId="0" borderId="17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" fontId="20" fillId="0" borderId="35" xfId="0" applyNumberFormat="1" applyFont="1" applyFill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4" fontId="23" fillId="0" borderId="36" xfId="0" applyNumberFormat="1" applyFont="1" applyFill="1" applyBorder="1" applyAlignment="1">
      <alignment horizontal="center"/>
    </xf>
    <xf numFmtId="0" fontId="33" fillId="0" borderId="37" xfId="0" applyNumberFormat="1" applyFont="1" applyBorder="1" applyAlignment="1">
      <alignment horizontal="center"/>
    </xf>
    <xf numFmtId="0" fontId="33" fillId="0" borderId="38" xfId="0" applyNumberFormat="1" applyFont="1" applyBorder="1" applyAlignment="1">
      <alignment horizontal="center"/>
    </xf>
    <xf numFmtId="0" fontId="33" fillId="0" borderId="39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top" wrapText="1"/>
    </xf>
    <xf numFmtId="0" fontId="20" fillId="0" borderId="32" xfId="52" applyFont="1" applyBorder="1" applyAlignment="1">
      <alignment horizontal="left" vertical="center" wrapText="1"/>
      <protection/>
    </xf>
    <xf numFmtId="0" fontId="20" fillId="0" borderId="40" xfId="52" applyFont="1" applyBorder="1" applyAlignment="1">
      <alignment horizontal="left" vertical="center" wrapText="1"/>
      <protection/>
    </xf>
    <xf numFmtId="0" fontId="20" fillId="0" borderId="41" xfId="52" applyFont="1" applyBorder="1" applyAlignment="1">
      <alignment horizontal="left" vertical="center" wrapText="1"/>
      <protection/>
    </xf>
    <xf numFmtId="0" fontId="20" fillId="0" borderId="42" xfId="52" applyFont="1" applyBorder="1" applyAlignment="1">
      <alignment horizontal="left" vertical="center" wrapText="1"/>
      <protection/>
    </xf>
    <xf numFmtId="0" fontId="20" fillId="0" borderId="43" xfId="52" applyFont="1" applyBorder="1" applyAlignment="1">
      <alignment horizontal="left" vertical="center" wrapText="1"/>
      <protection/>
    </xf>
    <xf numFmtId="0" fontId="20" fillId="0" borderId="44" xfId="52" applyFont="1" applyBorder="1" applyAlignment="1">
      <alignment horizontal="left" vertical="center" wrapText="1"/>
      <protection/>
    </xf>
    <xf numFmtId="0" fontId="20" fillId="0" borderId="45" xfId="0" applyFont="1" applyBorder="1" applyAlignment="1">
      <alignment horizontal="center"/>
    </xf>
    <xf numFmtId="0" fontId="24" fillId="11" borderId="46" xfId="0" applyFont="1" applyFill="1" applyBorder="1" applyAlignment="1">
      <alignment/>
    </xf>
    <xf numFmtId="0" fontId="24" fillId="11" borderId="47" xfId="0" applyFont="1" applyFill="1" applyBorder="1" applyAlignment="1">
      <alignment/>
    </xf>
    <xf numFmtId="0" fontId="24" fillId="11" borderId="48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TER02" xfId="53"/>
    <cellStyle name="Obliczenia" xfId="54"/>
    <cellStyle name="Opis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view="pageBreakPreview" zoomScaleSheetLayoutView="100" zoomScalePageLayoutView="0" workbookViewId="0" topLeftCell="A1">
      <selection activeCell="C95" sqref="C95"/>
    </sheetView>
  </sheetViews>
  <sheetFormatPr defaultColWidth="10.00390625" defaultRowHeight="12.75"/>
  <cols>
    <col min="1" max="1" width="5.625" style="20" customWidth="1"/>
    <col min="2" max="2" width="15.875" style="21" customWidth="1"/>
    <col min="3" max="3" width="66.50390625" style="22" customWidth="1"/>
    <col min="4" max="4" width="9.00390625" style="21" customWidth="1"/>
    <col min="5" max="5" width="11.00390625" style="23" customWidth="1"/>
    <col min="6" max="6" width="11.00390625" style="24" customWidth="1"/>
    <col min="7" max="7" width="14.50390625" style="25" customWidth="1"/>
    <col min="8" max="8" width="16.125" style="26" customWidth="1"/>
    <col min="9" max="16384" width="10.00390625" style="26" customWidth="1"/>
  </cols>
  <sheetData>
    <row r="1" spans="1:7" ht="15.75" thickBot="1">
      <c r="A1" s="54"/>
      <c r="F1" s="139" t="s">
        <v>131</v>
      </c>
      <c r="G1" s="139"/>
    </row>
    <row r="2" spans="1:7" ht="18" thickBot="1">
      <c r="A2" s="140" t="s">
        <v>130</v>
      </c>
      <c r="B2" s="141"/>
      <c r="C2" s="141"/>
      <c r="D2" s="141"/>
      <c r="E2" s="141"/>
      <c r="F2" s="141"/>
      <c r="G2" s="142"/>
    </row>
    <row r="3" spans="1:7" ht="37.5" customHeight="1" thickBot="1">
      <c r="A3" s="143" t="s">
        <v>123</v>
      </c>
      <c r="B3" s="144"/>
      <c r="C3" s="144"/>
      <c r="D3" s="144"/>
      <c r="E3" s="144"/>
      <c r="F3" s="144"/>
      <c r="G3" s="145"/>
    </row>
    <row r="4" spans="1:7" s="31" customFormat="1" ht="20.25" customHeight="1">
      <c r="A4" s="134" t="s">
        <v>0</v>
      </c>
      <c r="B4" s="135" t="s">
        <v>1</v>
      </c>
      <c r="C4" s="136" t="s">
        <v>2</v>
      </c>
      <c r="D4" s="152" t="s">
        <v>3</v>
      </c>
      <c r="E4" s="152"/>
      <c r="F4" s="137" t="s">
        <v>4</v>
      </c>
      <c r="G4" s="138" t="s">
        <v>5</v>
      </c>
    </row>
    <row r="5" spans="1:7" s="31" customFormat="1" ht="33.75" customHeight="1">
      <c r="A5" s="62"/>
      <c r="B5" s="2" t="s">
        <v>6</v>
      </c>
      <c r="C5" s="27" t="s">
        <v>7</v>
      </c>
      <c r="D5" s="28" t="s">
        <v>8</v>
      </c>
      <c r="E5" s="29" t="s">
        <v>9</v>
      </c>
      <c r="F5" s="30" t="s">
        <v>55</v>
      </c>
      <c r="G5" s="63" t="s">
        <v>55</v>
      </c>
    </row>
    <row r="6" spans="1:7" s="35" customFormat="1" ht="13.5">
      <c r="A6" s="64">
        <v>1</v>
      </c>
      <c r="B6" s="33">
        <v>2</v>
      </c>
      <c r="C6" s="32" t="s">
        <v>124</v>
      </c>
      <c r="D6" s="33">
        <v>4</v>
      </c>
      <c r="E6" s="33">
        <v>5</v>
      </c>
      <c r="F6" s="34">
        <v>6</v>
      </c>
      <c r="G6" s="65">
        <v>7</v>
      </c>
    </row>
    <row r="7" spans="1:7" s="38" customFormat="1" ht="20.25" customHeight="1">
      <c r="A7" s="66" t="s">
        <v>10</v>
      </c>
      <c r="B7" s="3" t="s">
        <v>11</v>
      </c>
      <c r="C7" s="4" t="s">
        <v>12</v>
      </c>
      <c r="D7" s="36" t="s">
        <v>10</v>
      </c>
      <c r="E7" s="37" t="s">
        <v>10</v>
      </c>
      <c r="F7" s="36" t="s">
        <v>10</v>
      </c>
      <c r="G7" s="67" t="s">
        <v>10</v>
      </c>
    </row>
    <row r="8" spans="1:7" s="38" customFormat="1" ht="25.5" customHeight="1">
      <c r="A8" s="68" t="s">
        <v>10</v>
      </c>
      <c r="B8" s="12" t="s">
        <v>13</v>
      </c>
      <c r="C8" s="128" t="s">
        <v>14</v>
      </c>
      <c r="D8" s="39" t="s">
        <v>10</v>
      </c>
      <c r="E8" s="16" t="s">
        <v>10</v>
      </c>
      <c r="F8" s="40" t="s">
        <v>10</v>
      </c>
      <c r="G8" s="69" t="s">
        <v>10</v>
      </c>
    </row>
    <row r="9" spans="1:7" s="38" customFormat="1" ht="28.5" customHeight="1">
      <c r="A9" s="70">
        <v>1</v>
      </c>
      <c r="B9" s="8"/>
      <c r="C9" s="10" t="s">
        <v>128</v>
      </c>
      <c r="D9" s="8" t="s">
        <v>15</v>
      </c>
      <c r="E9" s="18">
        <v>0.43</v>
      </c>
      <c r="F9" s="94">
        <v>0</v>
      </c>
      <c r="G9" s="71">
        <f>ROUND(E9*F9,2)</f>
        <v>0</v>
      </c>
    </row>
    <row r="10" spans="1:7" s="38" customFormat="1" ht="25.5" customHeight="1">
      <c r="A10" s="113" t="s">
        <v>10</v>
      </c>
      <c r="B10" s="102" t="s">
        <v>92</v>
      </c>
      <c r="C10" s="129" t="s">
        <v>93</v>
      </c>
      <c r="D10" s="119" t="s">
        <v>10</v>
      </c>
      <c r="E10" s="16" t="s">
        <v>10</v>
      </c>
      <c r="F10" s="40" t="s">
        <v>10</v>
      </c>
      <c r="G10" s="69" t="s">
        <v>10</v>
      </c>
    </row>
    <row r="11" spans="1:7" s="38" customFormat="1" ht="37.5" customHeight="1">
      <c r="A11" s="85">
        <v>2</v>
      </c>
      <c r="B11" s="102"/>
      <c r="C11" s="120" t="s">
        <v>97</v>
      </c>
      <c r="D11" s="102" t="s">
        <v>25</v>
      </c>
      <c r="E11" s="41">
        <v>91</v>
      </c>
      <c r="F11" s="96">
        <v>0</v>
      </c>
      <c r="G11" s="71">
        <f>ROUND(E11*F11,2)</f>
        <v>0</v>
      </c>
    </row>
    <row r="12" spans="1:7" s="38" customFormat="1" ht="24.75" customHeight="1">
      <c r="A12" s="68" t="s">
        <v>10</v>
      </c>
      <c r="B12" s="17" t="s">
        <v>16</v>
      </c>
      <c r="C12" s="130" t="s">
        <v>17</v>
      </c>
      <c r="D12" s="7" t="s">
        <v>10</v>
      </c>
      <c r="E12" s="16" t="s">
        <v>10</v>
      </c>
      <c r="F12" s="40" t="s">
        <v>10</v>
      </c>
      <c r="G12" s="69" t="s">
        <v>10</v>
      </c>
    </row>
    <row r="13" spans="1:7" s="38" customFormat="1" ht="27" customHeight="1">
      <c r="A13" s="70">
        <v>3</v>
      </c>
      <c r="B13" s="8"/>
      <c r="C13" s="9" t="s">
        <v>68</v>
      </c>
      <c r="D13" s="8" t="s">
        <v>18</v>
      </c>
      <c r="E13" s="41">
        <v>48</v>
      </c>
      <c r="F13" s="96">
        <v>0</v>
      </c>
      <c r="G13" s="71">
        <f aca="true" t="shared" si="0" ref="G13:G19">ROUND(E13*F13,2)</f>
        <v>0</v>
      </c>
    </row>
    <row r="14" spans="1:7" s="38" customFormat="1" ht="37.5" customHeight="1">
      <c r="A14" s="70">
        <f aca="true" t="shared" si="1" ref="A14:A19">A13+1</f>
        <v>4</v>
      </c>
      <c r="B14" s="8"/>
      <c r="C14" s="9" t="s">
        <v>67</v>
      </c>
      <c r="D14" s="8" t="s">
        <v>18</v>
      </c>
      <c r="E14" s="41">
        <v>60</v>
      </c>
      <c r="F14" s="96">
        <v>0</v>
      </c>
      <c r="G14" s="71">
        <f t="shared" si="0"/>
        <v>0</v>
      </c>
    </row>
    <row r="15" spans="1:7" s="38" customFormat="1" ht="37.5" customHeight="1">
      <c r="A15" s="70">
        <f t="shared" si="1"/>
        <v>5</v>
      </c>
      <c r="B15" s="8"/>
      <c r="C15" s="93" t="s">
        <v>96</v>
      </c>
      <c r="D15" s="86" t="s">
        <v>19</v>
      </c>
      <c r="E15" s="41">
        <v>46</v>
      </c>
      <c r="F15" s="96">
        <v>0</v>
      </c>
      <c r="G15" s="71">
        <f t="shared" si="0"/>
        <v>0</v>
      </c>
    </row>
    <row r="16" spans="1:7" s="38" customFormat="1" ht="46.5">
      <c r="A16" s="70">
        <f t="shared" si="1"/>
        <v>6</v>
      </c>
      <c r="B16" s="8"/>
      <c r="C16" s="93" t="s">
        <v>119</v>
      </c>
      <c r="D16" s="86" t="s">
        <v>19</v>
      </c>
      <c r="E16" s="41">
        <v>47</v>
      </c>
      <c r="F16" s="96">
        <v>0</v>
      </c>
      <c r="G16" s="71">
        <f t="shared" si="0"/>
        <v>0</v>
      </c>
    </row>
    <row r="17" spans="1:7" s="38" customFormat="1" ht="53.25" customHeight="1">
      <c r="A17" s="70">
        <f t="shared" si="1"/>
        <v>7</v>
      </c>
      <c r="B17" s="8"/>
      <c r="C17" s="93" t="s">
        <v>120</v>
      </c>
      <c r="D17" s="86" t="s">
        <v>19</v>
      </c>
      <c r="E17" s="41">
        <v>47</v>
      </c>
      <c r="F17" s="96">
        <v>0</v>
      </c>
      <c r="G17" s="71">
        <f t="shared" si="0"/>
        <v>0</v>
      </c>
    </row>
    <row r="18" spans="1:7" s="38" customFormat="1" ht="19.5" customHeight="1">
      <c r="A18" s="70">
        <f t="shared" si="1"/>
        <v>8</v>
      </c>
      <c r="B18" s="8"/>
      <c r="C18" s="89" t="s">
        <v>69</v>
      </c>
      <c r="D18" s="108" t="s">
        <v>43</v>
      </c>
      <c r="E18" s="41">
        <v>10</v>
      </c>
      <c r="F18" s="96">
        <v>0</v>
      </c>
      <c r="G18" s="71">
        <f t="shared" si="0"/>
        <v>0</v>
      </c>
    </row>
    <row r="19" spans="1:7" s="38" customFormat="1" ht="21" customHeight="1">
      <c r="A19" s="70">
        <f t="shared" si="1"/>
        <v>9</v>
      </c>
      <c r="B19" s="8"/>
      <c r="C19" s="89" t="s">
        <v>70</v>
      </c>
      <c r="D19" s="108" t="s">
        <v>43</v>
      </c>
      <c r="E19" s="41">
        <v>12</v>
      </c>
      <c r="F19" s="96">
        <v>0</v>
      </c>
      <c r="G19" s="71">
        <f t="shared" si="0"/>
        <v>0</v>
      </c>
    </row>
    <row r="20" spans="1:7" s="38" customFormat="1" ht="24" customHeight="1">
      <c r="A20" s="90" t="s">
        <v>10</v>
      </c>
      <c r="B20" s="92" t="s">
        <v>71</v>
      </c>
      <c r="C20" s="131" t="s">
        <v>72</v>
      </c>
      <c r="D20" s="91" t="s">
        <v>10</v>
      </c>
      <c r="E20" s="16" t="s">
        <v>10</v>
      </c>
      <c r="F20" s="40" t="s">
        <v>10</v>
      </c>
      <c r="G20" s="69" t="s">
        <v>10</v>
      </c>
    </row>
    <row r="21" spans="1:7" s="38" customFormat="1" ht="37.5" customHeight="1">
      <c r="A21" s="106">
        <f>A19+1</f>
        <v>10</v>
      </c>
      <c r="B21" s="86"/>
      <c r="C21" s="93" t="s">
        <v>75</v>
      </c>
      <c r="D21" s="86" t="s">
        <v>20</v>
      </c>
      <c r="E21" s="41">
        <v>2</v>
      </c>
      <c r="F21" s="96">
        <v>0</v>
      </c>
      <c r="G21" s="71">
        <f>ROUND(E21*F21,2)</f>
        <v>0</v>
      </c>
    </row>
    <row r="22" spans="1:7" s="38" customFormat="1" ht="37.5" customHeight="1">
      <c r="A22" s="106">
        <f>A21+1</f>
        <v>11</v>
      </c>
      <c r="B22" s="86"/>
      <c r="C22" s="93" t="s">
        <v>74</v>
      </c>
      <c r="D22" s="86" t="s">
        <v>20</v>
      </c>
      <c r="E22" s="41">
        <v>1</v>
      </c>
      <c r="F22" s="96">
        <v>0</v>
      </c>
      <c r="G22" s="71">
        <f>ROUND(E22*F22,2)</f>
        <v>0</v>
      </c>
    </row>
    <row r="23" spans="1:7" s="43" customFormat="1" ht="24.75" customHeight="1">
      <c r="A23" s="68" t="s">
        <v>10</v>
      </c>
      <c r="B23" s="13" t="s">
        <v>10</v>
      </c>
      <c r="C23" s="42" t="s">
        <v>56</v>
      </c>
      <c r="D23" s="39" t="s">
        <v>10</v>
      </c>
      <c r="E23" s="16" t="s">
        <v>10</v>
      </c>
      <c r="F23" s="88" t="s">
        <v>10</v>
      </c>
      <c r="G23" s="72">
        <f>SUM(G9:G22)</f>
        <v>0</v>
      </c>
    </row>
    <row r="24" spans="1:7" ht="24.75" customHeight="1">
      <c r="A24" s="66" t="s">
        <v>10</v>
      </c>
      <c r="B24" s="3" t="s">
        <v>21</v>
      </c>
      <c r="C24" s="4" t="s">
        <v>22</v>
      </c>
      <c r="D24" s="36" t="s">
        <v>10</v>
      </c>
      <c r="E24" s="37" t="s">
        <v>10</v>
      </c>
      <c r="F24" s="36" t="s">
        <v>10</v>
      </c>
      <c r="G24" s="67" t="s">
        <v>10</v>
      </c>
    </row>
    <row r="25" spans="1:7" ht="20.25" customHeight="1">
      <c r="A25" s="68" t="s">
        <v>10</v>
      </c>
      <c r="B25" s="12" t="s">
        <v>23</v>
      </c>
      <c r="C25" s="128" t="s">
        <v>24</v>
      </c>
      <c r="D25" s="13" t="s">
        <v>10</v>
      </c>
      <c r="E25" s="11" t="s">
        <v>10</v>
      </c>
      <c r="F25" s="39" t="s">
        <v>10</v>
      </c>
      <c r="G25" s="69" t="s">
        <v>10</v>
      </c>
    </row>
    <row r="26" spans="1:7" ht="46.5">
      <c r="A26" s="70">
        <f>A22+1</f>
        <v>12</v>
      </c>
      <c r="B26" s="14"/>
      <c r="C26" s="89" t="s">
        <v>98</v>
      </c>
      <c r="D26" s="8" t="s">
        <v>25</v>
      </c>
      <c r="E26" s="48">
        <v>118</v>
      </c>
      <c r="F26" s="96">
        <v>0</v>
      </c>
      <c r="G26" s="71">
        <f>ROUND(E26*F26,2)</f>
        <v>0</v>
      </c>
    </row>
    <row r="27" spans="1:7" ht="31.5" customHeight="1">
      <c r="A27" s="70">
        <f>A26+1</f>
        <v>13</v>
      </c>
      <c r="B27" s="14"/>
      <c r="C27" s="89" t="s">
        <v>99</v>
      </c>
      <c r="D27" s="8" t="s">
        <v>25</v>
      </c>
      <c r="E27" s="84">
        <v>57</v>
      </c>
      <c r="F27" s="96">
        <v>0</v>
      </c>
      <c r="G27" s="71">
        <f>ROUND(E27*F27,2)</f>
        <v>0</v>
      </c>
    </row>
    <row r="28" spans="1:7" ht="23.25" customHeight="1">
      <c r="A28" s="68" t="s">
        <v>10</v>
      </c>
      <c r="B28" s="13" t="s">
        <v>10</v>
      </c>
      <c r="C28" s="42" t="s">
        <v>57</v>
      </c>
      <c r="D28" s="39" t="s">
        <v>10</v>
      </c>
      <c r="E28" s="16" t="s">
        <v>10</v>
      </c>
      <c r="F28" s="40" t="s">
        <v>10</v>
      </c>
      <c r="G28" s="72">
        <f>G26+G27</f>
        <v>0</v>
      </c>
    </row>
    <row r="29" spans="1:7" ht="23.25" customHeight="1">
      <c r="A29" s="66" t="s">
        <v>10</v>
      </c>
      <c r="B29" s="44" t="s">
        <v>26</v>
      </c>
      <c r="C29" s="45" t="s">
        <v>27</v>
      </c>
      <c r="D29" s="46" t="s">
        <v>10</v>
      </c>
      <c r="E29" s="47" t="s">
        <v>10</v>
      </c>
      <c r="F29" s="46" t="s">
        <v>10</v>
      </c>
      <c r="G29" s="73" t="s">
        <v>10</v>
      </c>
    </row>
    <row r="30" spans="1:7" ht="29.25" customHeight="1">
      <c r="A30" s="68" t="s">
        <v>10</v>
      </c>
      <c r="B30" s="12" t="s">
        <v>28</v>
      </c>
      <c r="C30" s="130" t="s">
        <v>29</v>
      </c>
      <c r="D30" s="7" t="s">
        <v>10</v>
      </c>
      <c r="E30" s="40" t="s">
        <v>10</v>
      </c>
      <c r="F30" s="39" t="s">
        <v>10</v>
      </c>
      <c r="G30" s="69" t="s">
        <v>10</v>
      </c>
    </row>
    <row r="31" spans="1:7" ht="27.75" customHeight="1">
      <c r="A31" s="70">
        <f>A27+1</f>
        <v>14</v>
      </c>
      <c r="B31" s="8"/>
      <c r="C31" s="10" t="s">
        <v>100</v>
      </c>
      <c r="D31" s="8" t="s">
        <v>19</v>
      </c>
      <c r="E31" s="48">
        <v>105</v>
      </c>
      <c r="F31" s="18">
        <v>0</v>
      </c>
      <c r="G31" s="71">
        <f>ROUND(E31*F31,2)</f>
        <v>0</v>
      </c>
    </row>
    <row r="32" spans="1:7" ht="21.75" customHeight="1">
      <c r="A32" s="124" t="s">
        <v>10</v>
      </c>
      <c r="B32" s="8" t="s">
        <v>90</v>
      </c>
      <c r="C32" s="130" t="s">
        <v>91</v>
      </c>
      <c r="D32" s="15" t="s">
        <v>10</v>
      </c>
      <c r="E32" s="40" t="s">
        <v>10</v>
      </c>
      <c r="F32" s="40" t="s">
        <v>10</v>
      </c>
      <c r="G32" s="69" t="s">
        <v>10</v>
      </c>
    </row>
    <row r="33" spans="1:7" ht="30.75">
      <c r="A33" s="70">
        <f>A31+1</f>
        <v>15</v>
      </c>
      <c r="B33" s="8"/>
      <c r="C33" s="9" t="s">
        <v>121</v>
      </c>
      <c r="D33" s="8" t="s">
        <v>19</v>
      </c>
      <c r="E33" s="48">
        <v>105</v>
      </c>
      <c r="F33" s="18">
        <v>0</v>
      </c>
      <c r="G33" s="71">
        <f>ROUND(E33*F33,2)</f>
        <v>0</v>
      </c>
    </row>
    <row r="34" spans="1:7" ht="27.75" customHeight="1">
      <c r="A34" s="68" t="s">
        <v>10</v>
      </c>
      <c r="B34" s="8" t="s">
        <v>30</v>
      </c>
      <c r="C34" s="130" t="s">
        <v>31</v>
      </c>
      <c r="D34" s="7" t="s">
        <v>10</v>
      </c>
      <c r="E34" s="40" t="s">
        <v>10</v>
      </c>
      <c r="F34" s="40" t="s">
        <v>10</v>
      </c>
      <c r="G34" s="69" t="s">
        <v>10</v>
      </c>
    </row>
    <row r="35" spans="1:7" ht="28.5" customHeight="1">
      <c r="A35" s="70">
        <f>A33+1</f>
        <v>16</v>
      </c>
      <c r="B35" s="8"/>
      <c r="C35" s="9" t="s">
        <v>58</v>
      </c>
      <c r="D35" s="8" t="s">
        <v>19</v>
      </c>
      <c r="E35" s="48">
        <v>5098</v>
      </c>
      <c r="F35" s="18">
        <v>0</v>
      </c>
      <c r="G35" s="71">
        <f>ROUND(E35*F35,2)</f>
        <v>0</v>
      </c>
    </row>
    <row r="36" spans="1:7" ht="28.5" customHeight="1">
      <c r="A36" s="70">
        <f>A35+1</f>
        <v>17</v>
      </c>
      <c r="B36" s="8"/>
      <c r="C36" s="9" t="s">
        <v>59</v>
      </c>
      <c r="D36" s="8" t="s">
        <v>19</v>
      </c>
      <c r="E36" s="48">
        <v>5098</v>
      </c>
      <c r="F36" s="18">
        <v>0</v>
      </c>
      <c r="G36" s="71">
        <f>ROUND(E36*F36,2)</f>
        <v>0</v>
      </c>
    </row>
    <row r="37" spans="1:7" ht="27.75" customHeight="1">
      <c r="A37" s="68" t="s">
        <v>10</v>
      </c>
      <c r="B37" s="12" t="s">
        <v>32</v>
      </c>
      <c r="C37" s="130" t="s">
        <v>33</v>
      </c>
      <c r="D37" s="7" t="s">
        <v>10</v>
      </c>
      <c r="E37" s="40" t="s">
        <v>10</v>
      </c>
      <c r="F37" s="40" t="s">
        <v>10</v>
      </c>
      <c r="G37" s="69" t="s">
        <v>10</v>
      </c>
    </row>
    <row r="38" spans="1:7" ht="30.75">
      <c r="A38" s="105">
        <f>A36+1</f>
        <v>18</v>
      </c>
      <c r="B38" s="86"/>
      <c r="C38" s="109" t="s">
        <v>116</v>
      </c>
      <c r="D38" s="12" t="s">
        <v>19</v>
      </c>
      <c r="E38" s="48">
        <v>105</v>
      </c>
      <c r="F38" s="18">
        <v>0</v>
      </c>
      <c r="G38" s="71">
        <f>ROUND(E38*F38,2)</f>
        <v>0</v>
      </c>
    </row>
    <row r="39" spans="1:7" ht="21.75" customHeight="1">
      <c r="A39" s="68" t="s">
        <v>10</v>
      </c>
      <c r="B39" s="8" t="s">
        <v>34</v>
      </c>
      <c r="C39" s="129" t="s">
        <v>73</v>
      </c>
      <c r="D39" s="7" t="s">
        <v>10</v>
      </c>
      <c r="E39" s="40" t="s">
        <v>10</v>
      </c>
      <c r="F39" s="40" t="s">
        <v>10</v>
      </c>
      <c r="G39" s="69" t="s">
        <v>10</v>
      </c>
    </row>
    <row r="40" spans="1:7" ht="37.5" customHeight="1">
      <c r="A40" s="106">
        <f>A38+1</f>
        <v>19</v>
      </c>
      <c r="B40" s="86"/>
      <c r="C40" s="93" t="s">
        <v>81</v>
      </c>
      <c r="D40" s="86" t="s">
        <v>19</v>
      </c>
      <c r="E40" s="48">
        <v>68</v>
      </c>
      <c r="F40" s="18">
        <v>0</v>
      </c>
      <c r="G40" s="71">
        <f>ROUND(E40*F40,2)</f>
        <v>0</v>
      </c>
    </row>
    <row r="41" spans="1:7" ht="46.5">
      <c r="A41" s="85">
        <f>A40+1</f>
        <v>20</v>
      </c>
      <c r="B41" s="86"/>
      <c r="C41" s="93" t="s">
        <v>117</v>
      </c>
      <c r="D41" s="86" t="s">
        <v>19</v>
      </c>
      <c r="E41" s="48">
        <v>105</v>
      </c>
      <c r="F41" s="18">
        <v>0</v>
      </c>
      <c r="G41" s="71">
        <f>ROUND(E41*F41,2)</f>
        <v>0</v>
      </c>
    </row>
    <row r="42" spans="1:7" ht="24" customHeight="1">
      <c r="A42" s="68" t="s">
        <v>10</v>
      </c>
      <c r="B42" s="16" t="s">
        <v>10</v>
      </c>
      <c r="C42" s="42" t="s">
        <v>60</v>
      </c>
      <c r="D42" s="39" t="s">
        <v>10</v>
      </c>
      <c r="E42" s="11" t="s">
        <v>10</v>
      </c>
      <c r="F42" s="39" t="s">
        <v>10</v>
      </c>
      <c r="G42" s="72">
        <f>SUM(G31:G41)</f>
        <v>0</v>
      </c>
    </row>
    <row r="43" spans="1:7" ht="26.25" customHeight="1">
      <c r="A43" s="66" t="s">
        <v>10</v>
      </c>
      <c r="B43" s="3" t="s">
        <v>35</v>
      </c>
      <c r="C43" s="4" t="s">
        <v>36</v>
      </c>
      <c r="D43" s="36" t="s">
        <v>10</v>
      </c>
      <c r="E43" s="37" t="s">
        <v>10</v>
      </c>
      <c r="F43" s="36" t="s">
        <v>10</v>
      </c>
      <c r="G43" s="67" t="s">
        <v>10</v>
      </c>
    </row>
    <row r="44" spans="1:7" ht="28.5" customHeight="1">
      <c r="A44" s="74" t="s">
        <v>10</v>
      </c>
      <c r="B44" s="8" t="s">
        <v>37</v>
      </c>
      <c r="C44" s="130" t="s">
        <v>38</v>
      </c>
      <c r="D44" s="7" t="s">
        <v>10</v>
      </c>
      <c r="E44" s="40" t="s">
        <v>10</v>
      </c>
      <c r="F44" s="40" t="s">
        <v>10</v>
      </c>
      <c r="G44" s="69" t="s">
        <v>10</v>
      </c>
    </row>
    <row r="45" spans="1:7" ht="27" customHeight="1">
      <c r="A45" s="70">
        <f>A41+1</f>
        <v>21</v>
      </c>
      <c r="B45" s="8"/>
      <c r="C45" s="9" t="s">
        <v>82</v>
      </c>
      <c r="D45" s="8" t="s">
        <v>19</v>
      </c>
      <c r="E45" s="48">
        <v>2487</v>
      </c>
      <c r="F45" s="18">
        <v>0</v>
      </c>
      <c r="G45" s="75">
        <f>ROUND(E45*F45,2)</f>
        <v>0</v>
      </c>
    </row>
    <row r="46" spans="1:7" ht="28.5" customHeight="1">
      <c r="A46" s="70">
        <f>A45+1</f>
        <v>22</v>
      </c>
      <c r="B46" s="17"/>
      <c r="C46" s="10" t="s">
        <v>129</v>
      </c>
      <c r="D46" s="8" t="s">
        <v>19</v>
      </c>
      <c r="E46" s="48">
        <v>103</v>
      </c>
      <c r="F46" s="18">
        <v>0</v>
      </c>
      <c r="G46" s="75">
        <f>ROUND(E46*F46,2)</f>
        <v>0</v>
      </c>
    </row>
    <row r="47" spans="1:7" ht="24" customHeight="1">
      <c r="A47" s="70">
        <f>A46+1</f>
        <v>23</v>
      </c>
      <c r="B47" s="14"/>
      <c r="C47" s="93" t="s">
        <v>122</v>
      </c>
      <c r="D47" s="86" t="s">
        <v>78</v>
      </c>
      <c r="E47" s="48">
        <v>362</v>
      </c>
      <c r="F47" s="18">
        <v>0</v>
      </c>
      <c r="G47" s="75">
        <f>ROUND(E47*F47,2)</f>
        <v>0</v>
      </c>
    </row>
    <row r="48" spans="1:7" ht="22.5" customHeight="1">
      <c r="A48" s="74" t="s">
        <v>10</v>
      </c>
      <c r="B48" s="8" t="s">
        <v>79</v>
      </c>
      <c r="C48" s="132" t="s">
        <v>80</v>
      </c>
      <c r="D48" s="15" t="s">
        <v>10</v>
      </c>
      <c r="E48" s="40" t="s">
        <v>10</v>
      </c>
      <c r="F48" s="40" t="s">
        <v>10</v>
      </c>
      <c r="G48" s="69" t="s">
        <v>10</v>
      </c>
    </row>
    <row r="49" spans="1:7" ht="29.25" customHeight="1">
      <c r="A49" s="105">
        <f>A47+1</f>
        <v>24</v>
      </c>
      <c r="B49" s="86"/>
      <c r="C49" s="111" t="s">
        <v>101</v>
      </c>
      <c r="D49" s="86" t="s">
        <v>19</v>
      </c>
      <c r="E49" s="41">
        <v>990</v>
      </c>
      <c r="F49" s="95">
        <v>0</v>
      </c>
      <c r="G49" s="76">
        <f>ROUND(E49*F49,2)</f>
        <v>0</v>
      </c>
    </row>
    <row r="50" spans="1:7" ht="33" customHeight="1">
      <c r="A50" s="105">
        <f>A49+1</f>
        <v>25</v>
      </c>
      <c r="B50" s="86"/>
      <c r="C50" s="111" t="s">
        <v>102</v>
      </c>
      <c r="D50" s="86" t="s">
        <v>19</v>
      </c>
      <c r="E50" s="41">
        <v>190</v>
      </c>
      <c r="F50" s="95">
        <v>0</v>
      </c>
      <c r="G50" s="76">
        <f>ROUND(E50*F50,2)</f>
        <v>0</v>
      </c>
    </row>
    <row r="51" spans="1:7" ht="21.75" customHeight="1">
      <c r="A51" s="68" t="s">
        <v>10</v>
      </c>
      <c r="B51" s="11" t="s">
        <v>10</v>
      </c>
      <c r="C51" s="42" t="s">
        <v>61</v>
      </c>
      <c r="D51" s="13" t="s">
        <v>10</v>
      </c>
      <c r="E51" s="11" t="s">
        <v>10</v>
      </c>
      <c r="F51" s="39" t="s">
        <v>10</v>
      </c>
      <c r="G51" s="72">
        <f>G50+G49+G47+G46+G45</f>
        <v>0</v>
      </c>
    </row>
    <row r="52" spans="1:8" ht="28.5" customHeight="1">
      <c r="A52" s="114" t="s">
        <v>10</v>
      </c>
      <c r="B52" s="115" t="s">
        <v>84</v>
      </c>
      <c r="C52" s="116" t="s">
        <v>85</v>
      </c>
      <c r="D52" s="117" t="s">
        <v>10</v>
      </c>
      <c r="E52" s="37" t="s">
        <v>10</v>
      </c>
      <c r="F52" s="36" t="s">
        <v>10</v>
      </c>
      <c r="G52" s="67" t="s">
        <v>10</v>
      </c>
      <c r="H52" s="49"/>
    </row>
    <row r="53" spans="1:8" ht="28.5" customHeight="1">
      <c r="A53" s="118" t="s">
        <v>10</v>
      </c>
      <c r="B53" s="86" t="s">
        <v>86</v>
      </c>
      <c r="C53" s="129" t="s">
        <v>87</v>
      </c>
      <c r="D53" s="107" t="s">
        <v>10</v>
      </c>
      <c r="E53" s="40" t="s">
        <v>10</v>
      </c>
      <c r="F53" s="40" t="s">
        <v>10</v>
      </c>
      <c r="G53" s="69" t="s">
        <v>10</v>
      </c>
      <c r="H53" s="49"/>
    </row>
    <row r="54" spans="1:8" ht="62.25">
      <c r="A54" s="85">
        <f>A50+1</f>
        <v>26</v>
      </c>
      <c r="B54" s="86"/>
      <c r="C54" s="121" t="s">
        <v>118</v>
      </c>
      <c r="D54" s="110" t="s">
        <v>19</v>
      </c>
      <c r="E54" s="41">
        <v>310</v>
      </c>
      <c r="F54" s="95">
        <v>0</v>
      </c>
      <c r="G54" s="76">
        <f>ROUND(E54*F54,2)</f>
        <v>0</v>
      </c>
      <c r="H54" s="49"/>
    </row>
    <row r="55" spans="1:8" ht="24.75" customHeight="1">
      <c r="A55" s="118" t="s">
        <v>10</v>
      </c>
      <c r="B55" s="86" t="s">
        <v>88</v>
      </c>
      <c r="C55" s="129" t="s">
        <v>89</v>
      </c>
      <c r="D55" s="123" t="s">
        <v>10</v>
      </c>
      <c r="E55" s="40" t="s">
        <v>10</v>
      </c>
      <c r="F55" s="40" t="s">
        <v>10</v>
      </c>
      <c r="G55" s="69" t="s">
        <v>10</v>
      </c>
      <c r="H55" s="49"/>
    </row>
    <row r="56" spans="1:8" ht="25.5" customHeight="1">
      <c r="A56" s="85">
        <f>A54+1</f>
        <v>27</v>
      </c>
      <c r="B56" s="86"/>
      <c r="C56" s="93" t="s">
        <v>104</v>
      </c>
      <c r="D56" s="86" t="s">
        <v>19</v>
      </c>
      <c r="E56" s="41">
        <v>397</v>
      </c>
      <c r="F56" s="95">
        <v>0</v>
      </c>
      <c r="G56" s="76">
        <f>ROUND(E56*F56,2)</f>
        <v>0</v>
      </c>
      <c r="H56" s="49"/>
    </row>
    <row r="57" spans="1:8" ht="27" customHeight="1">
      <c r="A57" s="122" t="s">
        <v>10</v>
      </c>
      <c r="B57" s="102" t="s">
        <v>94</v>
      </c>
      <c r="C57" s="129" t="s">
        <v>95</v>
      </c>
      <c r="D57" s="119" t="s">
        <v>10</v>
      </c>
      <c r="E57" s="40" t="s">
        <v>10</v>
      </c>
      <c r="F57" s="40" t="s">
        <v>10</v>
      </c>
      <c r="G57" s="69" t="s">
        <v>10</v>
      </c>
      <c r="H57" s="49"/>
    </row>
    <row r="58" spans="1:8" ht="37.5" customHeight="1">
      <c r="A58" s="125">
        <f>A56+1</f>
        <v>28</v>
      </c>
      <c r="B58" s="102"/>
      <c r="C58" s="120" t="s">
        <v>105</v>
      </c>
      <c r="D58" s="102" t="s">
        <v>18</v>
      </c>
      <c r="E58" s="41">
        <v>303</v>
      </c>
      <c r="F58" s="95">
        <v>0</v>
      </c>
      <c r="G58" s="76">
        <f>ROUND(E58*F58,2)</f>
        <v>0</v>
      </c>
      <c r="H58" s="49"/>
    </row>
    <row r="59" spans="1:8" ht="24" customHeight="1">
      <c r="A59" s="68" t="s">
        <v>10</v>
      </c>
      <c r="B59" s="11" t="s">
        <v>10</v>
      </c>
      <c r="C59" s="42" t="s">
        <v>103</v>
      </c>
      <c r="D59" s="13" t="s">
        <v>10</v>
      </c>
      <c r="E59" s="11" t="s">
        <v>10</v>
      </c>
      <c r="F59" s="39" t="s">
        <v>10</v>
      </c>
      <c r="G59" s="72">
        <f>SUM(G54:G58)</f>
        <v>0</v>
      </c>
      <c r="H59" s="49"/>
    </row>
    <row r="60" spans="1:8" ht="30" customHeight="1">
      <c r="A60" s="66" t="s">
        <v>10</v>
      </c>
      <c r="B60" s="3" t="s">
        <v>39</v>
      </c>
      <c r="C60" s="4" t="s">
        <v>40</v>
      </c>
      <c r="D60" s="36" t="s">
        <v>10</v>
      </c>
      <c r="E60" s="37" t="s">
        <v>10</v>
      </c>
      <c r="F60" s="36" t="s">
        <v>10</v>
      </c>
      <c r="G60" s="67" t="s">
        <v>10</v>
      </c>
      <c r="H60" s="49"/>
    </row>
    <row r="61" spans="1:8" ht="26.25" customHeight="1">
      <c r="A61" s="74" t="s">
        <v>10</v>
      </c>
      <c r="B61" s="103" t="s">
        <v>41</v>
      </c>
      <c r="C61" s="133" t="s">
        <v>42</v>
      </c>
      <c r="D61" s="7" t="s">
        <v>10</v>
      </c>
      <c r="E61" s="40" t="s">
        <v>10</v>
      </c>
      <c r="F61" s="40" t="s">
        <v>10</v>
      </c>
      <c r="G61" s="69" t="s">
        <v>10</v>
      </c>
      <c r="H61" s="49"/>
    </row>
    <row r="62" spans="1:8" ht="24.75" customHeight="1">
      <c r="A62" s="70">
        <f>A58+1</f>
        <v>29</v>
      </c>
      <c r="B62" s="12"/>
      <c r="C62" s="10" t="s">
        <v>62</v>
      </c>
      <c r="D62" s="18" t="s">
        <v>43</v>
      </c>
      <c r="E62" s="48">
        <v>8</v>
      </c>
      <c r="F62" s="18">
        <v>0</v>
      </c>
      <c r="G62" s="75">
        <f aca="true" t="shared" si="2" ref="G62:G68">ROUND(E62*F62,2)</f>
        <v>0</v>
      </c>
      <c r="H62" s="49"/>
    </row>
    <row r="63" spans="1:8" ht="28.5" customHeight="1">
      <c r="A63" s="77">
        <f aca="true" t="shared" si="3" ref="A63:A68">A62+1</f>
        <v>30</v>
      </c>
      <c r="B63" s="12"/>
      <c r="C63" s="10" t="s">
        <v>106</v>
      </c>
      <c r="D63" s="18" t="s">
        <v>43</v>
      </c>
      <c r="E63" s="48">
        <v>2</v>
      </c>
      <c r="F63" s="18">
        <v>0</v>
      </c>
      <c r="G63" s="75">
        <f t="shared" si="2"/>
        <v>0</v>
      </c>
      <c r="H63" s="49"/>
    </row>
    <row r="64" spans="1:8" ht="37.5" customHeight="1">
      <c r="A64" s="77">
        <f t="shared" si="3"/>
        <v>31</v>
      </c>
      <c r="B64" s="12"/>
      <c r="C64" s="10" t="s">
        <v>77</v>
      </c>
      <c r="D64" s="18" t="s">
        <v>43</v>
      </c>
      <c r="E64" s="48">
        <v>2</v>
      </c>
      <c r="F64" s="18">
        <v>0</v>
      </c>
      <c r="G64" s="75">
        <f t="shared" si="2"/>
        <v>0</v>
      </c>
      <c r="H64" s="49"/>
    </row>
    <row r="65" spans="1:8" ht="37.5" customHeight="1">
      <c r="A65" s="77">
        <f t="shared" si="3"/>
        <v>32</v>
      </c>
      <c r="B65" s="12"/>
      <c r="C65" s="89" t="s">
        <v>107</v>
      </c>
      <c r="D65" s="18" t="s">
        <v>43</v>
      </c>
      <c r="E65" s="48">
        <v>3</v>
      </c>
      <c r="F65" s="18">
        <v>0</v>
      </c>
      <c r="G65" s="75">
        <f t="shared" si="2"/>
        <v>0</v>
      </c>
      <c r="H65" s="49"/>
    </row>
    <row r="66" spans="1:8" ht="37.5" customHeight="1">
      <c r="A66" s="77">
        <f t="shared" si="3"/>
        <v>33</v>
      </c>
      <c r="B66" s="12"/>
      <c r="C66" s="10" t="s">
        <v>108</v>
      </c>
      <c r="D66" s="18" t="s">
        <v>43</v>
      </c>
      <c r="E66" s="48">
        <v>1</v>
      </c>
      <c r="F66" s="18">
        <v>0</v>
      </c>
      <c r="G66" s="75">
        <f t="shared" si="2"/>
        <v>0</v>
      </c>
      <c r="H66" s="49"/>
    </row>
    <row r="67" spans="1:8" ht="27" customHeight="1">
      <c r="A67" s="77">
        <f t="shared" si="3"/>
        <v>34</v>
      </c>
      <c r="B67" s="12"/>
      <c r="C67" s="10" t="s">
        <v>109</v>
      </c>
      <c r="D67" s="18" t="s">
        <v>43</v>
      </c>
      <c r="E67" s="48">
        <v>2</v>
      </c>
      <c r="F67" s="18">
        <v>0</v>
      </c>
      <c r="G67" s="75">
        <f>ROUND(E67*F67,2)</f>
        <v>0</v>
      </c>
      <c r="H67" s="49"/>
    </row>
    <row r="68" spans="1:8" ht="26.25" customHeight="1">
      <c r="A68" s="77">
        <f t="shared" si="3"/>
        <v>35</v>
      </c>
      <c r="B68" s="12"/>
      <c r="C68" s="10" t="s">
        <v>110</v>
      </c>
      <c r="D68" s="18" t="s">
        <v>43</v>
      </c>
      <c r="E68" s="48">
        <v>2</v>
      </c>
      <c r="F68" s="18">
        <v>0</v>
      </c>
      <c r="G68" s="71">
        <f t="shared" si="2"/>
        <v>0</v>
      </c>
      <c r="H68" s="49"/>
    </row>
    <row r="69" spans="1:8" ht="24.75" customHeight="1">
      <c r="A69" s="68" t="s">
        <v>10</v>
      </c>
      <c r="B69" s="11" t="s">
        <v>10</v>
      </c>
      <c r="C69" s="42" t="s">
        <v>63</v>
      </c>
      <c r="D69" s="13" t="s">
        <v>10</v>
      </c>
      <c r="E69" s="11" t="s">
        <v>10</v>
      </c>
      <c r="F69" s="87" t="s">
        <v>10</v>
      </c>
      <c r="G69" s="72">
        <f>SUM(G62:G68)</f>
        <v>0</v>
      </c>
      <c r="H69" s="49"/>
    </row>
    <row r="70" spans="1:8" ht="27" customHeight="1">
      <c r="A70" s="66" t="s">
        <v>10</v>
      </c>
      <c r="B70" s="3" t="s">
        <v>44</v>
      </c>
      <c r="C70" s="4" t="s">
        <v>45</v>
      </c>
      <c r="D70" s="5" t="s">
        <v>10</v>
      </c>
      <c r="E70" s="37" t="s">
        <v>10</v>
      </c>
      <c r="F70" s="36" t="s">
        <v>10</v>
      </c>
      <c r="G70" s="67" t="s">
        <v>10</v>
      </c>
      <c r="H70" s="49"/>
    </row>
    <row r="71" spans="1:8" ht="28.5" customHeight="1">
      <c r="A71" s="68" t="s">
        <v>10</v>
      </c>
      <c r="B71" s="8" t="s">
        <v>46</v>
      </c>
      <c r="C71" s="130" t="s">
        <v>47</v>
      </c>
      <c r="D71" s="7" t="s">
        <v>10</v>
      </c>
      <c r="E71" s="7" t="s">
        <v>10</v>
      </c>
      <c r="F71" s="40" t="s">
        <v>10</v>
      </c>
      <c r="G71" s="69" t="s">
        <v>10</v>
      </c>
      <c r="H71" s="49"/>
    </row>
    <row r="72" spans="1:8" ht="46.5">
      <c r="A72" s="70">
        <f>A68+1</f>
        <v>36</v>
      </c>
      <c r="B72" s="8"/>
      <c r="C72" s="9" t="s">
        <v>76</v>
      </c>
      <c r="D72" s="8" t="s">
        <v>18</v>
      </c>
      <c r="E72" s="48">
        <v>63</v>
      </c>
      <c r="F72" s="18">
        <v>0</v>
      </c>
      <c r="G72" s="75">
        <f>ROUND(E72*F72,2)</f>
        <v>0</v>
      </c>
      <c r="H72" s="49"/>
    </row>
    <row r="73" spans="1:8" ht="27.75" customHeight="1">
      <c r="A73" s="74" t="s">
        <v>10</v>
      </c>
      <c r="B73" s="17" t="s">
        <v>48</v>
      </c>
      <c r="C73" s="130" t="s">
        <v>49</v>
      </c>
      <c r="D73" s="7" t="s">
        <v>10</v>
      </c>
      <c r="E73" s="7" t="s">
        <v>10</v>
      </c>
      <c r="F73" s="40" t="s">
        <v>10</v>
      </c>
      <c r="G73" s="69" t="s">
        <v>10</v>
      </c>
      <c r="H73" s="49"/>
    </row>
    <row r="74" spans="1:8" ht="37.5" customHeight="1">
      <c r="A74" s="70">
        <f>A72+1</f>
        <v>37</v>
      </c>
      <c r="B74" s="17"/>
      <c r="C74" s="19" t="s">
        <v>111</v>
      </c>
      <c r="D74" s="17" t="s">
        <v>19</v>
      </c>
      <c r="E74" s="48">
        <v>68</v>
      </c>
      <c r="F74" s="18">
        <v>0</v>
      </c>
      <c r="G74" s="75">
        <f>ROUND(E74*F74,2)</f>
        <v>0</v>
      </c>
      <c r="H74" s="49"/>
    </row>
    <row r="75" spans="1:8" ht="24.75" customHeight="1">
      <c r="A75" s="68" t="s">
        <v>10</v>
      </c>
      <c r="B75" s="17" t="s">
        <v>50</v>
      </c>
      <c r="C75" s="130" t="s">
        <v>51</v>
      </c>
      <c r="D75" s="7" t="s">
        <v>10</v>
      </c>
      <c r="E75" s="7" t="s">
        <v>10</v>
      </c>
      <c r="F75" s="40" t="s">
        <v>10</v>
      </c>
      <c r="G75" s="69" t="s">
        <v>10</v>
      </c>
      <c r="H75" s="49"/>
    </row>
    <row r="76" spans="1:8" ht="37.5" customHeight="1">
      <c r="A76" s="77">
        <f>A74+1</f>
        <v>38</v>
      </c>
      <c r="B76" s="17"/>
      <c r="C76" s="19" t="s">
        <v>64</v>
      </c>
      <c r="D76" s="17" t="s">
        <v>18</v>
      </c>
      <c r="E76" s="48">
        <v>66</v>
      </c>
      <c r="F76" s="18">
        <v>0</v>
      </c>
      <c r="G76" s="75">
        <f>ROUND(E76*F76,2)</f>
        <v>0</v>
      </c>
      <c r="H76" s="49"/>
    </row>
    <row r="77" spans="1:8" ht="26.25" customHeight="1">
      <c r="A77" s="68" t="s">
        <v>10</v>
      </c>
      <c r="B77" s="11" t="s">
        <v>10</v>
      </c>
      <c r="C77" s="42" t="s">
        <v>65</v>
      </c>
      <c r="D77" s="13" t="s">
        <v>10</v>
      </c>
      <c r="E77" s="11" t="s">
        <v>10</v>
      </c>
      <c r="F77" s="39" t="s">
        <v>10</v>
      </c>
      <c r="G77" s="72">
        <f>SUM(G72:G76)</f>
        <v>0</v>
      </c>
      <c r="H77" s="49"/>
    </row>
    <row r="78" spans="1:8" ht="27.75" customHeight="1">
      <c r="A78" s="66" t="s">
        <v>10</v>
      </c>
      <c r="B78" s="3" t="s">
        <v>52</v>
      </c>
      <c r="C78" s="4" t="s">
        <v>53</v>
      </c>
      <c r="D78" s="5" t="s">
        <v>10</v>
      </c>
      <c r="E78" s="50" t="s">
        <v>10</v>
      </c>
      <c r="F78" s="51" t="s">
        <v>10</v>
      </c>
      <c r="G78" s="67" t="s">
        <v>10</v>
      </c>
      <c r="H78" s="49"/>
    </row>
    <row r="79" spans="1:8" ht="27.75" customHeight="1">
      <c r="A79" s="74" t="s">
        <v>10</v>
      </c>
      <c r="B79" s="17" t="s">
        <v>54</v>
      </c>
      <c r="C79" s="131" t="s">
        <v>115</v>
      </c>
      <c r="D79" s="7" t="s">
        <v>10</v>
      </c>
      <c r="E79" s="7" t="s">
        <v>10</v>
      </c>
      <c r="F79" s="40" t="s">
        <v>10</v>
      </c>
      <c r="G79" s="69" t="s">
        <v>10</v>
      </c>
      <c r="H79" s="49"/>
    </row>
    <row r="80" spans="1:8" ht="29.25" customHeight="1">
      <c r="A80" s="70">
        <f>A76+1</f>
        <v>39</v>
      </c>
      <c r="B80" s="17"/>
      <c r="C80" s="112" t="s">
        <v>112</v>
      </c>
      <c r="D80" s="17" t="s">
        <v>43</v>
      </c>
      <c r="E80" s="52">
        <v>4</v>
      </c>
      <c r="F80" s="18">
        <v>0</v>
      </c>
      <c r="G80" s="75">
        <f>ROUND(E80*F80,2)</f>
        <v>0</v>
      </c>
      <c r="H80" s="49"/>
    </row>
    <row r="81" spans="1:8" ht="26.25" customHeight="1">
      <c r="A81" s="97">
        <f>A80+1</f>
        <v>40</v>
      </c>
      <c r="B81" s="104"/>
      <c r="C81" s="98" t="s">
        <v>83</v>
      </c>
      <c r="D81" s="99" t="s">
        <v>43</v>
      </c>
      <c r="E81" s="52">
        <v>7</v>
      </c>
      <c r="F81" s="18">
        <v>0</v>
      </c>
      <c r="G81" s="75">
        <f>ROUND(E81*F81,2)</f>
        <v>0</v>
      </c>
      <c r="H81" s="49"/>
    </row>
    <row r="82" spans="1:8" ht="27.75" customHeight="1">
      <c r="A82" s="97">
        <f>A81+1</f>
        <v>41</v>
      </c>
      <c r="B82" s="104"/>
      <c r="C82" s="100" t="s">
        <v>113</v>
      </c>
      <c r="D82" s="101" t="s">
        <v>43</v>
      </c>
      <c r="E82" s="52">
        <v>1</v>
      </c>
      <c r="F82" s="18">
        <v>0</v>
      </c>
      <c r="G82" s="75">
        <f>ROUND(E82*F82,2)</f>
        <v>0</v>
      </c>
      <c r="H82" s="49"/>
    </row>
    <row r="83" spans="1:8" ht="37.5" customHeight="1">
      <c r="A83" s="105">
        <f>A82+1</f>
        <v>42</v>
      </c>
      <c r="B83" s="104"/>
      <c r="C83" s="126" t="s">
        <v>114</v>
      </c>
      <c r="D83" s="127" t="s">
        <v>18</v>
      </c>
      <c r="E83" s="52">
        <v>20</v>
      </c>
      <c r="F83" s="18">
        <v>0</v>
      </c>
      <c r="G83" s="75">
        <f>ROUND(E83*F83,2)</f>
        <v>0</v>
      </c>
      <c r="H83" s="49"/>
    </row>
    <row r="84" spans="1:8" ht="17.25" customHeight="1">
      <c r="A84" s="68" t="s">
        <v>10</v>
      </c>
      <c r="B84" s="81" t="s">
        <v>10</v>
      </c>
      <c r="C84" s="82" t="s">
        <v>66</v>
      </c>
      <c r="D84" s="83" t="s">
        <v>10</v>
      </c>
      <c r="E84" s="11" t="s">
        <v>10</v>
      </c>
      <c r="F84" s="39" t="s">
        <v>10</v>
      </c>
      <c r="G84" s="72">
        <f>SUM(G80:G83)</f>
        <v>0</v>
      </c>
      <c r="H84" s="49"/>
    </row>
    <row r="85" spans="1:7" ht="21" customHeight="1">
      <c r="A85" s="153"/>
      <c r="B85" s="154"/>
      <c r="C85" s="154"/>
      <c r="D85" s="154"/>
      <c r="E85" s="154"/>
      <c r="F85" s="154"/>
      <c r="G85" s="155"/>
    </row>
    <row r="86" spans="1:7" s="53" customFormat="1" ht="28.5" customHeight="1">
      <c r="A86" s="146" t="s">
        <v>125</v>
      </c>
      <c r="B86" s="147"/>
      <c r="C86" s="147"/>
      <c r="D86" s="147"/>
      <c r="E86" s="147"/>
      <c r="F86" s="148"/>
      <c r="G86" s="78">
        <f>G84+G77+G69+G59+G51+G42+G28+G23</f>
        <v>0</v>
      </c>
    </row>
    <row r="87" spans="1:7" ht="22.5" customHeight="1">
      <c r="A87" s="146" t="s">
        <v>126</v>
      </c>
      <c r="B87" s="147"/>
      <c r="C87" s="147"/>
      <c r="D87" s="147"/>
      <c r="E87" s="147"/>
      <c r="F87" s="148"/>
      <c r="G87" s="79">
        <f>G88-G86</f>
        <v>0</v>
      </c>
    </row>
    <row r="88" spans="1:10" ht="23.25" customHeight="1" thickBot="1">
      <c r="A88" s="149" t="s">
        <v>127</v>
      </c>
      <c r="B88" s="150"/>
      <c r="C88" s="150"/>
      <c r="D88" s="150"/>
      <c r="E88" s="150"/>
      <c r="F88" s="151"/>
      <c r="G88" s="80">
        <f>ROUND(G86*1.23,2)</f>
        <v>0</v>
      </c>
      <c r="J88" s="49"/>
    </row>
    <row r="89" spans="1:6" ht="37.5" customHeight="1">
      <c r="A89" s="54"/>
      <c r="B89" s="60"/>
      <c r="C89" s="1"/>
      <c r="D89"/>
      <c r="E89"/>
      <c r="F89" s="55"/>
    </row>
    <row r="90" spans="1:7" ht="15">
      <c r="A90" s="54"/>
      <c r="B90" s="60"/>
      <c r="C90" s="6"/>
      <c r="D90" s="56"/>
      <c r="E90" s="56"/>
      <c r="F90" s="55"/>
      <c r="G90" s="55"/>
    </row>
    <row r="91" spans="1:7" ht="15">
      <c r="A91" s="54"/>
      <c r="B91" s="60"/>
      <c r="C91" s="6"/>
      <c r="D91" s="56"/>
      <c r="E91" s="56"/>
      <c r="F91" s="55"/>
      <c r="G91" s="55"/>
    </row>
    <row r="92" spans="1:7" ht="15">
      <c r="A92" s="54"/>
      <c r="B92" s="60"/>
      <c r="C92" s="6"/>
      <c r="D92" s="56"/>
      <c r="E92" s="56"/>
      <c r="F92" s="55"/>
      <c r="G92" s="55"/>
    </row>
    <row r="93" spans="1:7" ht="15">
      <c r="A93" s="54"/>
      <c r="B93" s="60"/>
      <c r="C93" s="6"/>
      <c r="D93" s="56"/>
      <c r="E93" s="56"/>
      <c r="F93" s="55"/>
      <c r="G93" s="55"/>
    </row>
    <row r="94" spans="1:7" ht="15">
      <c r="A94" s="54"/>
      <c r="B94" s="60"/>
      <c r="C94" s="6"/>
      <c r="D94" s="56"/>
      <c r="E94" s="56"/>
      <c r="F94" s="55"/>
      <c r="G94" s="55"/>
    </row>
    <row r="95" spans="1:7" ht="15">
      <c r="A95" s="54"/>
      <c r="B95" s="60"/>
      <c r="C95" s="6"/>
      <c r="D95" s="56"/>
      <c r="E95" s="56"/>
      <c r="F95" s="55"/>
      <c r="G95" s="55"/>
    </row>
    <row r="96" spans="1:7" ht="15">
      <c r="A96" s="54"/>
      <c r="B96" s="60"/>
      <c r="C96" s="6"/>
      <c r="D96" s="56"/>
      <c r="E96" s="56"/>
      <c r="F96" s="55"/>
      <c r="G96" s="55"/>
    </row>
    <row r="97" spans="1:7" ht="15">
      <c r="A97" s="54"/>
      <c r="B97" s="60"/>
      <c r="C97" s="6"/>
      <c r="D97" s="56"/>
      <c r="E97" s="56"/>
      <c r="F97" s="55"/>
      <c r="G97" s="55"/>
    </row>
    <row r="98" spans="1:7" ht="15">
      <c r="A98" s="54"/>
      <c r="B98" s="60"/>
      <c r="C98" s="6"/>
      <c r="D98" s="56"/>
      <c r="E98" s="56"/>
      <c r="F98" s="55"/>
      <c r="G98" s="55"/>
    </row>
    <row r="99" spans="1:7" ht="15">
      <c r="A99" s="54"/>
      <c r="B99" s="60"/>
      <c r="C99" s="6"/>
      <c r="D99" s="56"/>
      <c r="E99" s="56"/>
      <c r="F99" s="55"/>
      <c r="G99" s="55"/>
    </row>
    <row r="100" spans="1:7" ht="15">
      <c r="A100" s="54"/>
      <c r="B100" s="60"/>
      <c r="C100" s="6"/>
      <c r="D100" s="56"/>
      <c r="E100" s="56"/>
      <c r="F100" s="55"/>
      <c r="G100" s="55"/>
    </row>
    <row r="101" spans="1:7" ht="15">
      <c r="A101" s="54"/>
      <c r="B101" s="60"/>
      <c r="C101" s="6"/>
      <c r="D101" s="56"/>
      <c r="E101" s="56"/>
      <c r="F101" s="55"/>
      <c r="G101" s="55"/>
    </row>
    <row r="102" spans="1:7" ht="15">
      <c r="A102" s="54"/>
      <c r="B102" s="60"/>
      <c r="C102" s="6"/>
      <c r="D102" s="56"/>
      <c r="E102" s="56"/>
      <c r="F102" s="55"/>
      <c r="G102" s="55"/>
    </row>
    <row r="103" spans="1:7" ht="15">
      <c r="A103" s="54"/>
      <c r="B103" s="60"/>
      <c r="C103" s="6"/>
      <c r="D103" s="56"/>
      <c r="E103" s="56"/>
      <c r="F103" s="55"/>
      <c r="G103" s="55"/>
    </row>
    <row r="104" spans="1:7" ht="15">
      <c r="A104" s="54"/>
      <c r="B104" s="60"/>
      <c r="C104" s="6"/>
      <c r="D104" s="56"/>
      <c r="E104" s="56"/>
      <c r="F104" s="55"/>
      <c r="G104" s="55"/>
    </row>
    <row r="105" spans="1:7" ht="15">
      <c r="A105" s="54"/>
      <c r="B105" s="60"/>
      <c r="C105" s="6"/>
      <c r="D105" s="56"/>
      <c r="E105" s="56"/>
      <c r="F105" s="55"/>
      <c r="G105" s="55"/>
    </row>
    <row r="106" spans="1:7" ht="15">
      <c r="A106" s="54"/>
      <c r="B106" s="60"/>
      <c r="C106" s="6"/>
      <c r="D106" s="56"/>
      <c r="E106" s="56"/>
      <c r="F106" s="55"/>
      <c r="G106" s="55"/>
    </row>
    <row r="107" spans="1:7" ht="15">
      <c r="A107" s="54"/>
      <c r="B107" s="60"/>
      <c r="C107" s="6"/>
      <c r="D107" s="56"/>
      <c r="E107" s="56"/>
      <c r="F107" s="55"/>
      <c r="G107" s="55"/>
    </row>
    <row r="108" spans="1:7" ht="15">
      <c r="A108" s="54"/>
      <c r="B108" s="60"/>
      <c r="C108" s="6"/>
      <c r="D108" s="56"/>
      <c r="E108" s="56"/>
      <c r="F108" s="55"/>
      <c r="G108" s="55"/>
    </row>
    <row r="109" spans="1:7" ht="15">
      <c r="A109" s="54"/>
      <c r="B109" s="61"/>
      <c r="C109" s="6"/>
      <c r="D109" s="56"/>
      <c r="E109" s="56"/>
      <c r="F109" s="55"/>
      <c r="G109" s="55"/>
    </row>
    <row r="110" spans="1:7" ht="13.5">
      <c r="A110" s="54"/>
      <c r="C110" s="6"/>
      <c r="D110" s="56"/>
      <c r="E110" s="56"/>
      <c r="F110" s="55"/>
      <c r="G110" s="55"/>
    </row>
    <row r="111" spans="1:7" ht="13.5">
      <c r="A111" s="54"/>
      <c r="C111" s="6"/>
      <c r="D111" s="56"/>
      <c r="E111" s="56"/>
      <c r="F111" s="55"/>
      <c r="G111" s="55"/>
    </row>
    <row r="112" spans="1:7" ht="13.5">
      <c r="A112" s="54"/>
      <c r="C112" s="6"/>
      <c r="D112" s="56"/>
      <c r="E112" s="56"/>
      <c r="F112" s="55"/>
      <c r="G112" s="55"/>
    </row>
    <row r="113" spans="1:7" ht="13.5">
      <c r="A113" s="54"/>
      <c r="C113" s="6"/>
      <c r="D113" s="56"/>
      <c r="E113" s="56"/>
      <c r="F113" s="55"/>
      <c r="G113" s="55"/>
    </row>
    <row r="114" spans="1:7" ht="13.5">
      <c r="A114" s="54"/>
      <c r="C114" s="6"/>
      <c r="D114" s="56"/>
      <c r="E114" s="56"/>
      <c r="F114" s="55"/>
      <c r="G114" s="55"/>
    </row>
    <row r="115" spans="1:7" ht="13.5">
      <c r="A115" s="54"/>
      <c r="C115" s="6"/>
      <c r="D115" s="56"/>
      <c r="E115" s="56"/>
      <c r="F115" s="55"/>
      <c r="G115" s="55"/>
    </row>
    <row r="116" spans="1:7" ht="13.5">
      <c r="A116" s="54"/>
      <c r="C116" s="6"/>
      <c r="D116" s="56"/>
      <c r="E116" s="56"/>
      <c r="F116" s="55"/>
      <c r="G116" s="55"/>
    </row>
    <row r="117" spans="1:7" ht="13.5">
      <c r="A117" s="54"/>
      <c r="C117" s="6"/>
      <c r="D117" s="56"/>
      <c r="E117" s="56"/>
      <c r="F117" s="55"/>
      <c r="G117" s="55"/>
    </row>
    <row r="118" spans="1:7" ht="13.5">
      <c r="A118" s="54"/>
      <c r="C118" s="6"/>
      <c r="D118" s="56"/>
      <c r="E118" s="56"/>
      <c r="F118" s="55"/>
      <c r="G118" s="55"/>
    </row>
    <row r="119" spans="1:7" ht="13.5">
      <c r="A119" s="54"/>
      <c r="C119" s="6"/>
      <c r="D119" s="56"/>
      <c r="E119" s="56"/>
      <c r="F119" s="55"/>
      <c r="G119" s="55"/>
    </row>
    <row r="120" spans="1:7" ht="13.5">
      <c r="A120" s="54"/>
      <c r="C120" s="6"/>
      <c r="D120" s="56"/>
      <c r="E120" s="56"/>
      <c r="F120" s="55"/>
      <c r="G120" s="55"/>
    </row>
    <row r="121" spans="1:7" ht="13.5">
      <c r="A121" s="54"/>
      <c r="C121" s="6"/>
      <c r="D121" s="56"/>
      <c r="E121" s="56"/>
      <c r="F121" s="55"/>
      <c r="G121" s="55"/>
    </row>
    <row r="122" spans="1:7" ht="13.5">
      <c r="A122" s="54"/>
      <c r="C122" s="6"/>
      <c r="D122" s="56"/>
      <c r="E122" s="56"/>
      <c r="F122" s="55"/>
      <c r="G122" s="55"/>
    </row>
    <row r="123" spans="1:7" ht="13.5">
      <c r="A123" s="54"/>
      <c r="C123" s="6"/>
      <c r="D123" s="56"/>
      <c r="E123" s="56"/>
      <c r="F123" s="55"/>
      <c r="G123" s="55"/>
    </row>
    <row r="124" spans="1:7" ht="13.5">
      <c r="A124" s="54"/>
      <c r="C124" s="6"/>
      <c r="D124" s="56"/>
      <c r="E124" s="56"/>
      <c r="F124" s="55"/>
      <c r="G124" s="55"/>
    </row>
    <row r="125" spans="1:7" ht="13.5">
      <c r="A125" s="54"/>
      <c r="C125" s="6"/>
      <c r="D125" s="56"/>
      <c r="E125" s="56"/>
      <c r="F125" s="55"/>
      <c r="G125" s="55"/>
    </row>
    <row r="126" spans="1:7" ht="13.5">
      <c r="A126" s="54"/>
      <c r="C126" s="6"/>
      <c r="D126" s="56"/>
      <c r="E126" s="56"/>
      <c r="F126" s="55"/>
      <c r="G126" s="55"/>
    </row>
    <row r="127" spans="1:7" ht="13.5">
      <c r="A127" s="54"/>
      <c r="C127" s="6"/>
      <c r="D127" s="56"/>
      <c r="E127" s="56"/>
      <c r="F127" s="55"/>
      <c r="G127" s="55"/>
    </row>
    <row r="128" spans="1:7" ht="13.5">
      <c r="A128" s="54"/>
      <c r="C128" s="6"/>
      <c r="D128" s="56"/>
      <c r="E128" s="56"/>
      <c r="F128" s="55"/>
      <c r="G128" s="55"/>
    </row>
    <row r="129" spans="1:7" ht="13.5">
      <c r="A129" s="54"/>
      <c r="C129" s="6"/>
      <c r="D129" s="56"/>
      <c r="E129" s="56"/>
      <c r="F129" s="55"/>
      <c r="G129" s="55"/>
    </row>
    <row r="130" spans="1:7" ht="13.5">
      <c r="A130" s="54"/>
      <c r="C130" s="6"/>
      <c r="D130" s="56"/>
      <c r="E130" s="56"/>
      <c r="F130" s="55"/>
      <c r="G130" s="55"/>
    </row>
    <row r="131" spans="1:7" ht="13.5">
      <c r="A131" s="54"/>
      <c r="C131" s="6"/>
      <c r="D131" s="56"/>
      <c r="E131" s="56"/>
      <c r="F131" s="55"/>
      <c r="G131" s="55"/>
    </row>
    <row r="132" spans="1:7" ht="13.5">
      <c r="A132" s="54"/>
      <c r="C132" s="6"/>
      <c r="D132" s="56"/>
      <c r="E132" s="56"/>
      <c r="F132" s="55"/>
      <c r="G132" s="55"/>
    </row>
    <row r="133" spans="1:7" ht="13.5">
      <c r="A133" s="54"/>
      <c r="C133" s="6"/>
      <c r="D133" s="56"/>
      <c r="E133" s="56"/>
      <c r="F133" s="55"/>
      <c r="G133" s="55"/>
    </row>
    <row r="134" spans="1:7" ht="13.5">
      <c r="A134" s="54"/>
      <c r="C134" s="6"/>
      <c r="D134" s="56"/>
      <c r="E134" s="56"/>
      <c r="F134" s="55"/>
      <c r="G134" s="55"/>
    </row>
    <row r="135" spans="1:7" ht="13.5">
      <c r="A135" s="54"/>
      <c r="C135" s="6"/>
      <c r="D135" s="56"/>
      <c r="E135" s="56"/>
      <c r="F135" s="55"/>
      <c r="G135" s="55"/>
    </row>
    <row r="136" spans="1:7" ht="13.5">
      <c r="A136" s="54"/>
      <c r="C136" s="6"/>
      <c r="D136" s="56"/>
      <c r="E136" s="56"/>
      <c r="F136" s="55"/>
      <c r="G136" s="55"/>
    </row>
    <row r="137" spans="1:7" ht="13.5">
      <c r="A137" s="54"/>
      <c r="C137" s="6"/>
      <c r="D137" s="56"/>
      <c r="E137" s="56"/>
      <c r="F137" s="55"/>
      <c r="G137" s="55"/>
    </row>
    <row r="138" spans="1:7" ht="13.5">
      <c r="A138" s="54"/>
      <c r="C138" s="6"/>
      <c r="D138" s="56"/>
      <c r="E138" s="56"/>
      <c r="F138" s="55"/>
      <c r="G138" s="55"/>
    </row>
    <row r="139" spans="1:7" ht="13.5">
      <c r="A139" s="54"/>
      <c r="C139" s="6"/>
      <c r="D139" s="56"/>
      <c r="E139" s="56"/>
      <c r="F139" s="55"/>
      <c r="G139" s="55"/>
    </row>
    <row r="140" spans="1:7" ht="13.5">
      <c r="A140" s="54"/>
      <c r="C140" s="6"/>
      <c r="D140" s="56"/>
      <c r="E140" s="56"/>
      <c r="F140" s="55"/>
      <c r="G140" s="55"/>
    </row>
    <row r="141" spans="1:7" ht="13.5">
      <c r="A141" s="54"/>
      <c r="C141" s="6"/>
      <c r="D141" s="56"/>
      <c r="E141" s="56"/>
      <c r="F141" s="55"/>
      <c r="G141" s="55"/>
    </row>
    <row r="142" spans="1:7" ht="13.5">
      <c r="A142" s="54"/>
      <c r="C142" s="6"/>
      <c r="D142" s="56"/>
      <c r="E142" s="56"/>
      <c r="F142" s="55"/>
      <c r="G142" s="55"/>
    </row>
    <row r="143" spans="1:7" ht="13.5">
      <c r="A143" s="54"/>
      <c r="C143" s="6"/>
      <c r="D143" s="56"/>
      <c r="E143" s="56"/>
      <c r="F143" s="55"/>
      <c r="G143" s="55"/>
    </row>
    <row r="144" spans="1:7" ht="13.5">
      <c r="A144" s="54"/>
      <c r="C144" s="6"/>
      <c r="D144" s="56"/>
      <c r="E144" s="56"/>
      <c r="F144" s="55"/>
      <c r="G144" s="55"/>
    </row>
    <row r="145" spans="1:7" ht="13.5">
      <c r="A145" s="54"/>
      <c r="C145" s="6"/>
      <c r="D145" s="56"/>
      <c r="E145" s="56"/>
      <c r="F145" s="55"/>
      <c r="G145" s="55"/>
    </row>
    <row r="146" spans="1:7" ht="13.5">
      <c r="A146" s="54"/>
      <c r="C146" s="6"/>
      <c r="D146" s="56"/>
      <c r="E146" s="56"/>
      <c r="F146" s="55"/>
      <c r="G146" s="55"/>
    </row>
    <row r="147" spans="1:7" ht="13.5">
      <c r="A147" s="54"/>
      <c r="C147" s="6"/>
      <c r="D147" s="56"/>
      <c r="E147" s="56"/>
      <c r="F147" s="55"/>
      <c r="G147" s="55"/>
    </row>
    <row r="148" spans="1:7" ht="13.5">
      <c r="A148" s="54"/>
      <c r="C148" s="6"/>
      <c r="D148" s="56"/>
      <c r="E148" s="56"/>
      <c r="F148" s="55"/>
      <c r="G148" s="55"/>
    </row>
    <row r="149" spans="1:7" ht="13.5">
      <c r="A149" s="54"/>
      <c r="C149" s="6"/>
      <c r="D149" s="56"/>
      <c r="E149" s="56"/>
      <c r="F149" s="55"/>
      <c r="G149" s="55"/>
    </row>
    <row r="150" spans="1:7" ht="13.5">
      <c r="A150" s="54"/>
      <c r="C150" s="6"/>
      <c r="D150" s="56"/>
      <c r="E150" s="56"/>
      <c r="F150" s="55"/>
      <c r="G150" s="55"/>
    </row>
    <row r="151" spans="1:7" ht="13.5">
      <c r="A151" s="54"/>
      <c r="C151" s="6"/>
      <c r="D151" s="56"/>
      <c r="E151" s="56"/>
      <c r="F151" s="55"/>
      <c r="G151" s="55"/>
    </row>
    <row r="152" spans="1:7" ht="13.5">
      <c r="A152" s="54"/>
      <c r="C152" s="6"/>
      <c r="D152" s="56"/>
      <c r="E152" s="56"/>
      <c r="F152" s="55"/>
      <c r="G152" s="55"/>
    </row>
    <row r="153" spans="1:7" ht="13.5">
      <c r="A153" s="54"/>
      <c r="C153" s="6"/>
      <c r="D153" s="56"/>
      <c r="E153" s="56"/>
      <c r="F153" s="55"/>
      <c r="G153" s="55"/>
    </row>
    <row r="154" spans="1:7" ht="13.5">
      <c r="A154" s="54"/>
      <c r="C154" s="6"/>
      <c r="D154" s="56"/>
      <c r="E154" s="56"/>
      <c r="F154" s="55"/>
      <c r="G154" s="55"/>
    </row>
    <row r="155" spans="1:7" ht="13.5">
      <c r="A155" s="54"/>
      <c r="C155" s="6"/>
      <c r="D155" s="56"/>
      <c r="E155" s="56"/>
      <c r="F155" s="55"/>
      <c r="G155" s="55"/>
    </row>
    <row r="156" spans="1:7" ht="13.5">
      <c r="A156" s="54"/>
      <c r="C156" s="6"/>
      <c r="D156" s="56"/>
      <c r="E156" s="56"/>
      <c r="F156" s="55"/>
      <c r="G156" s="55"/>
    </row>
    <row r="157" spans="1:7" ht="13.5">
      <c r="A157" s="54"/>
      <c r="C157" s="6"/>
      <c r="D157" s="56"/>
      <c r="E157" s="56"/>
      <c r="F157" s="55"/>
      <c r="G157" s="55"/>
    </row>
    <row r="158" spans="1:7" ht="13.5">
      <c r="A158" s="54"/>
      <c r="C158" s="6"/>
      <c r="D158" s="56"/>
      <c r="E158" s="56"/>
      <c r="F158" s="55"/>
      <c r="G158" s="55"/>
    </row>
    <row r="159" spans="1:7" ht="13.5">
      <c r="A159" s="54"/>
      <c r="C159" s="6"/>
      <c r="D159" s="56"/>
      <c r="E159" s="56"/>
      <c r="F159" s="55"/>
      <c r="G159" s="55"/>
    </row>
    <row r="160" spans="1:7" ht="13.5">
      <c r="A160" s="54"/>
      <c r="C160" s="6"/>
      <c r="D160" s="56"/>
      <c r="E160" s="56"/>
      <c r="F160" s="55"/>
      <c r="G160" s="55"/>
    </row>
    <row r="161" spans="1:7" ht="13.5">
      <c r="A161" s="54"/>
      <c r="C161" s="6"/>
      <c r="D161" s="56"/>
      <c r="E161" s="56"/>
      <c r="F161" s="55"/>
      <c r="G161" s="55"/>
    </row>
    <row r="162" spans="1:7" ht="13.5">
      <c r="A162" s="54"/>
      <c r="C162" s="6"/>
      <c r="D162" s="56"/>
      <c r="E162" s="56"/>
      <c r="F162" s="55"/>
      <c r="G162" s="55"/>
    </row>
    <row r="163" spans="1:7" ht="13.5">
      <c r="A163" s="54"/>
      <c r="C163" s="6"/>
      <c r="D163" s="56"/>
      <c r="E163" s="56"/>
      <c r="F163" s="55"/>
      <c r="G163" s="55"/>
    </row>
    <row r="164" spans="1:7" ht="13.5">
      <c r="A164" s="54"/>
      <c r="C164" s="57"/>
      <c r="D164" s="58"/>
      <c r="E164" s="59"/>
      <c r="F164" s="55"/>
      <c r="G164" s="55"/>
    </row>
    <row r="165" spans="1:7" ht="13.5">
      <c r="A165" s="54"/>
      <c r="C165" s="57"/>
      <c r="D165" s="58"/>
      <c r="E165" s="59"/>
      <c r="F165" s="55"/>
      <c r="G165" s="55"/>
    </row>
    <row r="166" spans="1:7" ht="13.5">
      <c r="A166" s="54"/>
      <c r="C166" s="57"/>
      <c r="D166" s="58"/>
      <c r="E166" s="59"/>
      <c r="F166" s="55"/>
      <c r="G166" s="55"/>
    </row>
    <row r="167" spans="1:7" ht="13.5">
      <c r="A167" s="54"/>
      <c r="C167" s="57"/>
      <c r="D167" s="58"/>
      <c r="E167" s="59"/>
      <c r="F167" s="55"/>
      <c r="G167" s="55"/>
    </row>
    <row r="168" spans="1:7" ht="13.5">
      <c r="A168" s="54"/>
      <c r="C168" s="57"/>
      <c r="D168" s="58"/>
      <c r="E168" s="59"/>
      <c r="F168" s="55"/>
      <c r="G168" s="55"/>
    </row>
    <row r="169" spans="1:7" ht="13.5">
      <c r="A169" s="54"/>
      <c r="C169" s="57"/>
      <c r="D169" s="58"/>
      <c r="E169" s="59"/>
      <c r="F169" s="55"/>
      <c r="G169" s="55"/>
    </row>
    <row r="170" spans="1:7" ht="13.5">
      <c r="A170" s="54"/>
      <c r="C170" s="57"/>
      <c r="D170" s="58"/>
      <c r="E170" s="59"/>
      <c r="F170" s="55"/>
      <c r="G170" s="55"/>
    </row>
    <row r="171" spans="1:7" ht="13.5">
      <c r="A171" s="54"/>
      <c r="C171" s="57"/>
      <c r="D171" s="58"/>
      <c r="E171" s="59"/>
      <c r="F171" s="55"/>
      <c r="G171" s="55"/>
    </row>
    <row r="172" spans="1:7" ht="13.5">
      <c r="A172" s="54"/>
      <c r="C172" s="57"/>
      <c r="D172" s="58"/>
      <c r="E172" s="59"/>
      <c r="F172" s="55"/>
      <c r="G172" s="55"/>
    </row>
    <row r="173" spans="1:7" ht="13.5">
      <c r="A173" s="54"/>
      <c r="C173" s="57"/>
      <c r="D173" s="58"/>
      <c r="E173" s="59"/>
      <c r="F173" s="55"/>
      <c r="G173" s="55"/>
    </row>
    <row r="174" spans="1:7" ht="13.5">
      <c r="A174" s="54"/>
      <c r="C174" s="57"/>
      <c r="D174" s="58"/>
      <c r="E174" s="59"/>
      <c r="F174" s="55"/>
      <c r="G174" s="55"/>
    </row>
    <row r="175" spans="1:7" ht="13.5">
      <c r="A175" s="54"/>
      <c r="C175" s="57"/>
      <c r="D175" s="58"/>
      <c r="E175" s="59"/>
      <c r="F175" s="55"/>
      <c r="G175" s="55"/>
    </row>
    <row r="176" spans="1:7" ht="13.5">
      <c r="A176" s="54"/>
      <c r="C176" s="57"/>
      <c r="D176" s="58"/>
      <c r="E176" s="59"/>
      <c r="F176" s="55"/>
      <c r="G176" s="55"/>
    </row>
    <row r="177" spans="1:7" ht="13.5">
      <c r="A177" s="54"/>
      <c r="C177" s="57"/>
      <c r="D177" s="58"/>
      <c r="E177" s="59"/>
      <c r="F177" s="55"/>
      <c r="G177" s="55"/>
    </row>
    <row r="178" spans="1:7" ht="13.5">
      <c r="A178" s="54"/>
      <c r="C178" s="57"/>
      <c r="D178" s="58"/>
      <c r="E178" s="59"/>
      <c r="F178" s="55"/>
      <c r="G178" s="55"/>
    </row>
    <row r="179" spans="1:7" ht="13.5">
      <c r="A179" s="54"/>
      <c r="C179" s="57"/>
      <c r="D179" s="58"/>
      <c r="E179" s="59"/>
      <c r="F179" s="55"/>
      <c r="G179" s="55"/>
    </row>
    <row r="180" spans="1:7" ht="13.5">
      <c r="A180" s="54"/>
      <c r="C180" s="57"/>
      <c r="D180" s="58"/>
      <c r="E180" s="59"/>
      <c r="F180" s="55"/>
      <c r="G180" s="55"/>
    </row>
    <row r="181" spans="1:7" ht="13.5">
      <c r="A181" s="54"/>
      <c r="C181" s="57"/>
      <c r="D181" s="58"/>
      <c r="E181" s="59"/>
      <c r="F181" s="55"/>
      <c r="G181" s="55"/>
    </row>
    <row r="182" spans="1:7" ht="13.5">
      <c r="A182" s="54"/>
      <c r="C182" s="57"/>
      <c r="D182" s="58"/>
      <c r="E182" s="59"/>
      <c r="F182" s="55"/>
      <c r="G182" s="55"/>
    </row>
    <row r="183" spans="1:7" ht="13.5">
      <c r="A183" s="54"/>
      <c r="C183" s="57"/>
      <c r="D183" s="58"/>
      <c r="E183" s="59"/>
      <c r="F183" s="55"/>
      <c r="G183" s="55"/>
    </row>
    <row r="184" spans="1:7" ht="13.5">
      <c r="A184" s="54"/>
      <c r="C184" s="57"/>
      <c r="D184" s="58"/>
      <c r="E184" s="59"/>
      <c r="F184" s="55"/>
      <c r="G184" s="55"/>
    </row>
    <row r="185" spans="1:7" ht="13.5">
      <c r="A185" s="54"/>
      <c r="C185" s="57"/>
      <c r="D185" s="58"/>
      <c r="E185" s="59"/>
      <c r="F185" s="55"/>
      <c r="G185" s="55"/>
    </row>
    <row r="186" spans="1:7" ht="13.5">
      <c r="A186" s="54"/>
      <c r="C186" s="57"/>
      <c r="D186" s="58"/>
      <c r="E186" s="59"/>
      <c r="F186" s="55"/>
      <c r="G186" s="55"/>
    </row>
    <row r="187" spans="1:7" ht="13.5">
      <c r="A187" s="54"/>
      <c r="C187" s="57"/>
      <c r="D187" s="58"/>
      <c r="E187" s="59"/>
      <c r="F187" s="55"/>
      <c r="G187" s="55"/>
    </row>
    <row r="188" spans="1:7" ht="13.5">
      <c r="A188" s="54"/>
      <c r="C188" s="57"/>
      <c r="D188" s="58"/>
      <c r="E188" s="59"/>
      <c r="F188" s="55"/>
      <c r="G188" s="55"/>
    </row>
    <row r="189" spans="1:7" ht="13.5">
      <c r="A189" s="54"/>
      <c r="C189" s="57"/>
      <c r="D189" s="58"/>
      <c r="E189" s="59"/>
      <c r="F189" s="55"/>
      <c r="G189" s="55"/>
    </row>
    <row r="190" spans="3:7" ht="13.5">
      <c r="C190" s="57"/>
      <c r="D190" s="58"/>
      <c r="E190" s="59"/>
      <c r="F190" s="55"/>
      <c r="G190" s="55"/>
    </row>
    <row r="191" spans="3:7" ht="13.5">
      <c r="C191" s="57"/>
      <c r="D191" s="58"/>
      <c r="E191" s="59"/>
      <c r="F191" s="55"/>
      <c r="G191" s="55"/>
    </row>
    <row r="192" spans="3:7" ht="13.5">
      <c r="C192" s="57"/>
      <c r="D192" s="58"/>
      <c r="E192" s="59"/>
      <c r="F192" s="55"/>
      <c r="G192" s="55"/>
    </row>
    <row r="193" spans="3:7" ht="13.5">
      <c r="C193" s="57"/>
      <c r="D193" s="58"/>
      <c r="E193" s="59"/>
      <c r="F193" s="55"/>
      <c r="G193" s="55"/>
    </row>
    <row r="194" spans="3:7" ht="13.5">
      <c r="C194" s="57"/>
      <c r="D194" s="58"/>
      <c r="E194" s="59"/>
      <c r="F194" s="55"/>
      <c r="G194" s="55"/>
    </row>
    <row r="195" spans="3:7" ht="13.5">
      <c r="C195" s="57"/>
      <c r="D195" s="58"/>
      <c r="E195" s="59"/>
      <c r="F195" s="55"/>
      <c r="G195" s="55"/>
    </row>
    <row r="196" spans="3:7" ht="13.5">
      <c r="C196" s="57"/>
      <c r="D196" s="58"/>
      <c r="E196" s="59"/>
      <c r="F196" s="55"/>
      <c r="G196" s="55"/>
    </row>
    <row r="197" spans="3:7" ht="13.5">
      <c r="C197" s="57"/>
      <c r="D197" s="58"/>
      <c r="E197" s="59"/>
      <c r="F197" s="55"/>
      <c r="G197" s="55"/>
    </row>
    <row r="198" spans="3:7" ht="13.5">
      <c r="C198" s="57"/>
      <c r="D198" s="58"/>
      <c r="E198" s="59"/>
      <c r="F198" s="55"/>
      <c r="G198" s="55"/>
    </row>
    <row r="199" spans="3:7" ht="13.5">
      <c r="C199" s="57"/>
      <c r="D199" s="58"/>
      <c r="E199" s="59"/>
      <c r="F199" s="55"/>
      <c r="G199" s="55"/>
    </row>
    <row r="200" spans="3:7" ht="13.5">
      <c r="C200" s="57"/>
      <c r="D200" s="58"/>
      <c r="E200" s="59"/>
      <c r="F200" s="55"/>
      <c r="G200" s="55"/>
    </row>
    <row r="201" spans="3:7" ht="13.5">
      <c r="C201" s="57"/>
      <c r="D201" s="58"/>
      <c r="E201" s="59"/>
      <c r="F201" s="55"/>
      <c r="G201" s="55"/>
    </row>
    <row r="202" spans="3:7" ht="13.5">
      <c r="C202" s="57"/>
      <c r="D202" s="58"/>
      <c r="E202" s="59"/>
      <c r="F202" s="55"/>
      <c r="G202" s="55"/>
    </row>
    <row r="203" spans="3:7" ht="13.5">
      <c r="C203" s="57"/>
      <c r="D203" s="58"/>
      <c r="E203" s="59"/>
      <c r="F203" s="55"/>
      <c r="G203" s="55"/>
    </row>
    <row r="204" spans="3:7" ht="13.5">
      <c r="C204" s="57"/>
      <c r="D204" s="58"/>
      <c r="E204" s="59"/>
      <c r="F204" s="55"/>
      <c r="G204" s="55"/>
    </row>
    <row r="205" spans="3:7" ht="13.5">
      <c r="C205" s="57"/>
      <c r="D205" s="58"/>
      <c r="E205" s="59"/>
      <c r="F205" s="55"/>
      <c r="G205" s="55"/>
    </row>
    <row r="206" spans="3:7" ht="13.5">
      <c r="C206" s="57"/>
      <c r="D206" s="58"/>
      <c r="E206" s="59"/>
      <c r="F206" s="55"/>
      <c r="G206" s="55"/>
    </row>
    <row r="207" spans="3:7" ht="13.5">
      <c r="C207" s="57"/>
      <c r="D207" s="58"/>
      <c r="E207" s="59"/>
      <c r="F207" s="55"/>
      <c r="G207" s="55"/>
    </row>
    <row r="208" spans="3:7" ht="13.5">
      <c r="C208" s="57"/>
      <c r="D208" s="58"/>
      <c r="E208" s="59"/>
      <c r="F208" s="55"/>
      <c r="G208" s="55"/>
    </row>
    <row r="209" spans="3:7" ht="13.5">
      <c r="C209" s="57"/>
      <c r="D209" s="58"/>
      <c r="E209" s="59"/>
      <c r="F209" s="55"/>
      <c r="G209" s="55"/>
    </row>
    <row r="210" spans="3:7" ht="13.5">
      <c r="C210" s="57"/>
      <c r="D210" s="58"/>
      <c r="E210" s="59"/>
      <c r="F210" s="55"/>
      <c r="G210" s="55"/>
    </row>
    <row r="211" spans="3:7" ht="13.5">
      <c r="C211" s="57"/>
      <c r="D211" s="58"/>
      <c r="E211" s="59"/>
      <c r="F211" s="55"/>
      <c r="G211" s="55"/>
    </row>
    <row r="212" spans="3:7" ht="13.5">
      <c r="C212" s="57"/>
      <c r="D212" s="58"/>
      <c r="E212" s="59"/>
      <c r="F212" s="55"/>
      <c r="G212" s="55"/>
    </row>
    <row r="213" spans="3:7" ht="13.5">
      <c r="C213" s="57"/>
      <c r="D213" s="58"/>
      <c r="E213" s="59"/>
      <c r="F213" s="55"/>
      <c r="G213" s="55"/>
    </row>
    <row r="214" spans="3:7" ht="13.5">
      <c r="C214" s="57"/>
      <c r="D214" s="58"/>
      <c r="E214" s="59"/>
      <c r="F214" s="55"/>
      <c r="G214" s="55"/>
    </row>
    <row r="215" spans="3:7" ht="13.5">
      <c r="C215" s="57"/>
      <c r="D215" s="58"/>
      <c r="E215" s="59"/>
      <c r="F215" s="55"/>
      <c r="G215" s="55"/>
    </row>
    <row r="216" spans="3:7" ht="13.5">
      <c r="C216" s="57"/>
      <c r="D216" s="58"/>
      <c r="E216" s="59"/>
      <c r="F216" s="55"/>
      <c r="G216" s="55"/>
    </row>
    <row r="217" spans="3:7" ht="13.5">
      <c r="C217" s="57"/>
      <c r="D217" s="58"/>
      <c r="E217" s="59"/>
      <c r="F217" s="55"/>
      <c r="G217" s="55"/>
    </row>
    <row r="218" spans="3:7" ht="13.5">
      <c r="C218" s="57"/>
      <c r="D218" s="58"/>
      <c r="E218" s="59"/>
      <c r="F218" s="55"/>
      <c r="G218" s="55"/>
    </row>
    <row r="219" spans="3:7" ht="13.5">
      <c r="C219" s="57"/>
      <c r="D219" s="58"/>
      <c r="E219" s="59"/>
      <c r="F219" s="55"/>
      <c r="G219" s="55"/>
    </row>
    <row r="220" spans="3:7" ht="13.5">
      <c r="C220" s="57"/>
      <c r="D220" s="58"/>
      <c r="E220" s="59"/>
      <c r="F220" s="55"/>
      <c r="G220" s="55"/>
    </row>
    <row r="221" spans="3:7" ht="13.5">
      <c r="C221" s="57"/>
      <c r="D221" s="58"/>
      <c r="E221" s="59"/>
      <c r="F221" s="55"/>
      <c r="G221" s="55"/>
    </row>
    <row r="222" spans="3:7" ht="13.5">
      <c r="C222" s="57"/>
      <c r="D222" s="58"/>
      <c r="E222" s="59"/>
      <c r="F222" s="55"/>
      <c r="G222" s="55"/>
    </row>
    <row r="223" spans="3:7" ht="13.5">
      <c r="C223" s="57"/>
      <c r="D223" s="58"/>
      <c r="E223" s="59"/>
      <c r="F223" s="55"/>
      <c r="G223" s="55"/>
    </row>
    <row r="224" spans="3:7" ht="13.5">
      <c r="C224" s="57"/>
      <c r="D224" s="58"/>
      <c r="E224" s="59"/>
      <c r="F224" s="55"/>
      <c r="G224" s="55"/>
    </row>
    <row r="225" spans="3:7" ht="13.5">
      <c r="C225" s="57"/>
      <c r="D225" s="58"/>
      <c r="E225" s="59"/>
      <c r="F225" s="55"/>
      <c r="G225" s="55"/>
    </row>
    <row r="226" spans="3:7" ht="13.5">
      <c r="C226" s="57"/>
      <c r="D226" s="58"/>
      <c r="E226" s="59"/>
      <c r="F226" s="55"/>
      <c r="G226" s="55"/>
    </row>
    <row r="227" spans="3:7" ht="13.5">
      <c r="C227" s="57"/>
      <c r="D227" s="58"/>
      <c r="E227" s="59"/>
      <c r="F227" s="55"/>
      <c r="G227" s="55"/>
    </row>
    <row r="228" spans="3:7" ht="13.5">
      <c r="C228" s="57"/>
      <c r="D228" s="58"/>
      <c r="E228" s="59"/>
      <c r="F228" s="55"/>
      <c r="G228" s="55"/>
    </row>
    <row r="229" spans="3:7" ht="13.5">
      <c r="C229" s="57"/>
      <c r="D229" s="58"/>
      <c r="E229" s="59"/>
      <c r="F229" s="55"/>
      <c r="G229" s="55"/>
    </row>
    <row r="230" spans="3:7" ht="13.5">
      <c r="C230" s="57"/>
      <c r="D230" s="58"/>
      <c r="E230" s="59"/>
      <c r="F230" s="55"/>
      <c r="G230" s="55"/>
    </row>
    <row r="231" spans="3:7" ht="13.5">
      <c r="C231" s="57"/>
      <c r="D231" s="58"/>
      <c r="E231" s="59"/>
      <c r="F231" s="55"/>
      <c r="G231" s="55"/>
    </row>
    <row r="232" spans="3:7" ht="13.5">
      <c r="C232" s="57"/>
      <c r="D232" s="58"/>
      <c r="E232" s="59"/>
      <c r="F232" s="55"/>
      <c r="G232" s="55"/>
    </row>
    <row r="233" spans="3:7" ht="13.5">
      <c r="C233" s="57"/>
      <c r="D233" s="58"/>
      <c r="E233" s="59"/>
      <c r="F233" s="55"/>
      <c r="G233" s="55"/>
    </row>
    <row r="234" spans="3:7" ht="13.5">
      <c r="C234" s="57"/>
      <c r="D234" s="58"/>
      <c r="E234" s="59"/>
      <c r="F234" s="55"/>
      <c r="G234" s="55"/>
    </row>
    <row r="235" spans="3:7" ht="13.5">
      <c r="C235" s="57"/>
      <c r="D235" s="58"/>
      <c r="E235" s="59"/>
      <c r="F235" s="55"/>
      <c r="G235" s="55"/>
    </row>
    <row r="236" spans="3:7" ht="13.5">
      <c r="C236" s="57"/>
      <c r="D236" s="58"/>
      <c r="E236" s="59"/>
      <c r="F236" s="55"/>
      <c r="G236" s="55"/>
    </row>
    <row r="237" spans="3:7" ht="13.5">
      <c r="C237" s="57"/>
      <c r="D237" s="58"/>
      <c r="E237" s="59"/>
      <c r="F237" s="55"/>
      <c r="G237" s="55"/>
    </row>
  </sheetData>
  <sheetProtection/>
  <mergeCells count="8">
    <mergeCell ref="F1:G1"/>
    <mergeCell ref="A2:G2"/>
    <mergeCell ref="A3:G3"/>
    <mergeCell ref="A86:F86"/>
    <mergeCell ref="A87:F87"/>
    <mergeCell ref="A88:F88"/>
    <mergeCell ref="D4:E4"/>
    <mergeCell ref="A85:G85"/>
  </mergeCells>
  <printOptions/>
  <pageMargins left="0.6692913385826772" right="0.1968503937007874" top="1.1023622047244095" bottom="0.8661417322834646" header="0.5118110236220472" footer="0.5118110236220472"/>
  <pageSetup horizontalDpi="300" verticalDpi="300" orientation="portrait" paperSize="9" scale="57" r:id="rId3"/>
  <rowBreaks count="2" manualBreakCount="2">
    <brk id="38" max="6" man="1"/>
    <brk id="7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PZDP w Radomiu</cp:lastModifiedBy>
  <cp:lastPrinted>2016-04-19T11:02:29Z</cp:lastPrinted>
  <dcterms:created xsi:type="dcterms:W3CDTF">2011-09-29T12:49:48Z</dcterms:created>
  <dcterms:modified xsi:type="dcterms:W3CDTF">2016-04-20T08:16:41Z</dcterms:modified>
  <cp:category/>
  <cp:version/>
  <cp:contentType/>
  <cp:contentStatus/>
</cp:coreProperties>
</file>