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93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<sst xmlns="http://schemas.openxmlformats.org/spreadsheetml/2006/main" count="334" uniqueCount="131">
  <si>
    <t>km</t>
  </si>
  <si>
    <t>m2</t>
  </si>
  <si>
    <t>m</t>
  </si>
  <si>
    <t>ROBOTY PRZYGOTOWAWCZE</t>
  </si>
  <si>
    <t>x</t>
  </si>
  <si>
    <t>ST-01.01.01</t>
  </si>
  <si>
    <t>Odtworzenie trasy i punktów wysokościowych przy liniowych robotach ziemnych w terenie równinnym</t>
  </si>
  <si>
    <t>ST-01.02.01</t>
  </si>
  <si>
    <t>szt</t>
  </si>
  <si>
    <t>ST-01.02.02</t>
  </si>
  <si>
    <t>ST-01.02.04</t>
  </si>
  <si>
    <t>mb</t>
  </si>
  <si>
    <t>ROBOTY ZIEMNE</t>
  </si>
  <si>
    <t>ST-02.01.01</t>
  </si>
  <si>
    <t>Wykonanie wykopów</t>
  </si>
  <si>
    <t>ST-02.03.01</t>
  </si>
  <si>
    <t>Wykonanie nasypów</t>
  </si>
  <si>
    <t>PODBUDOWY</t>
  </si>
  <si>
    <t>ST-04.01.01</t>
  </si>
  <si>
    <t>ST-04.04.02</t>
  </si>
  <si>
    <t>ST-04.02.03</t>
  </si>
  <si>
    <t>Wykonanie warstwy mrozoochronnej z piasku, zagęszczonej mechanicznie, grubość warstwy 10 cm</t>
  </si>
  <si>
    <t>ELEMANTY ULICY Z BRUKOWEJ KOSTKI KAMIENNEJ</t>
  </si>
  <si>
    <t>ST-08.01.01</t>
  </si>
  <si>
    <t>ST-08.02.01</t>
  </si>
  <si>
    <t>ST-08.03.01</t>
  </si>
  <si>
    <t>Obrzeża betonowe o wymiarach 30x8 cm na podsypce piaskowo-cementowej 4 cm, spoiny wypełnione zaprawą cementową</t>
  </si>
  <si>
    <t>Wpust ściekowy krawęż.-jezdniowy wg PN-EN 124:2000 C250 żeliwny</t>
  </si>
  <si>
    <t>szt.</t>
  </si>
  <si>
    <t>Właz rewizyjny do studni chłonnej</t>
  </si>
  <si>
    <t>Przekładka z geowłókniny filtracyjnej do studni chłonnej</t>
  </si>
  <si>
    <t>ST-03.02.01.</t>
  </si>
  <si>
    <t>ST-10.11.01</t>
  </si>
  <si>
    <t>Rury osłonowe  do zabezpieczenia sieci podziemnych</t>
  </si>
  <si>
    <t>ST-01.03.02</t>
  </si>
  <si>
    <t xml:space="preserve">Rury osłonowe dwudzielne - 83PS - Ø83/75 do zabezpieczenia sieci energetycznej podziemnej </t>
  </si>
  <si>
    <t>Rozbiórki elementów dróg i ulic</t>
  </si>
  <si>
    <t>J.M.</t>
  </si>
  <si>
    <t>Odtworzenie trasy i punktów wysokościowych</t>
  </si>
  <si>
    <t>Zdjęcie warstwy ziemi urodzajnej</t>
  </si>
  <si>
    <t>Cięcie piłą nawierzchni bitumicznych na gł. 6-10 cm dla robót drogowych</t>
  </si>
  <si>
    <t>Koryto wraz z profilowaniem i zagęszczeniem podłoża</t>
  </si>
  <si>
    <t>Oczyszczenie i skropienie warstw konstrukcyjnych</t>
  </si>
  <si>
    <t>Oczyszczenie i skropienie warstwy z kruszywa łamanego stab. mechanicznie emulsją asfaltową</t>
  </si>
  <si>
    <t>Oczyszczenie i skropienie warstw bitumicznych emulsją asfaltową</t>
  </si>
  <si>
    <t>Kruszywo łamane  stabilizowane mechanicznie</t>
  </si>
  <si>
    <t>Kruszywo naturalne</t>
  </si>
  <si>
    <t>NAWIERZCHNIE Z BETONU ASFALTOWEGO</t>
  </si>
  <si>
    <t>Nawierzchnia z betonu asfaltowego,AC 11S -warstwa ścieralna - grub.po zagęszcz. 4 cm</t>
  </si>
  <si>
    <t>ROBOTY WYKOŃCZENIOWE</t>
  </si>
  <si>
    <t xml:space="preserve">Oznakowanie pionowe (znaki średnie) </t>
  </si>
  <si>
    <t>D-1</t>
  </si>
  <si>
    <t>Rozebranie przepustów rurowych - rury betonowe o śr. 40 cm</t>
  </si>
  <si>
    <t>ST-04.03.01</t>
  </si>
  <si>
    <t>Mechaniczne wykonanie koryta na całej szerokości jezdni , zjazdów i  chodników w gruncie kat.I-IV z profilowaniem i zagęszeniem podłoża</t>
  </si>
  <si>
    <r>
      <t>m</t>
    </r>
    <r>
      <rPr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</si>
  <si>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3</t>
    </r>
  </si>
  <si>
    <t>ODWODNIENIE</t>
  </si>
  <si>
    <t>Kostka betonowa gr. 6 cm typu behaton  - kolor szary (chodnik)</t>
  </si>
  <si>
    <t>Kostka betonowa gr. 8 cm typu behaton  - kolor czerwony (zjazdy)</t>
  </si>
  <si>
    <t>ST-03.03.01</t>
  </si>
  <si>
    <t>Krawężniki betonowe o wymiar ach 15x30x100 cm z wykonaniem ław betonowych na podsypce cementowo-piaskowej</t>
  </si>
  <si>
    <t>Ściana czołowa prefabrykat dla przepustu o śr. 50 cm</t>
  </si>
  <si>
    <t xml:space="preserve">Oznakowanie poziome </t>
  </si>
  <si>
    <t>D-6</t>
  </si>
  <si>
    <t>D-43</t>
  </si>
  <si>
    <t>A-7</t>
  </si>
  <si>
    <t>D-15</t>
  </si>
  <si>
    <t>G-1b</t>
  </si>
  <si>
    <t>Oznakowanie</t>
  </si>
  <si>
    <t xml:space="preserve">Warstwy mrozoochronnej z piasku, zagęszczona mechanicznie, </t>
  </si>
  <si>
    <t xml:space="preserve">Przepusty pod nawierzchnią główną i pod zjazdami z PEHD </t>
  </si>
  <si>
    <t>LP</t>
  </si>
  <si>
    <t>Kruszywa naturalne stabilizowanego mechanicznie- warstwa  o grub.po zagęszcz. 10 cm , pobocze</t>
  </si>
  <si>
    <t xml:space="preserve">Skrzynka wodociągowa do wymiany wraz z regulacją. </t>
  </si>
  <si>
    <t>ST-04.07.01</t>
  </si>
  <si>
    <t>ST-05.03.05</t>
  </si>
  <si>
    <t>Części przelotowe przepustów drogowych rurowych jednootworowych z rur PEHDo śr. 50 cm</t>
  </si>
  <si>
    <t>ST-03.02.01</t>
  </si>
  <si>
    <t>ST-05.03.11</t>
  </si>
  <si>
    <t>ST-04.02.02</t>
  </si>
  <si>
    <t>ST-06.02.01A</t>
  </si>
  <si>
    <t>ST-06.01.01</t>
  </si>
  <si>
    <t>ST-07.01.01</t>
  </si>
  <si>
    <t xml:space="preserve">Warstwa wyrównawczo-wzmacniająca </t>
  </si>
  <si>
    <t xml:space="preserve">Podbudowa zasadnicza </t>
  </si>
  <si>
    <t>Warstwa wiążąca</t>
  </si>
  <si>
    <t>Wasrtwa ścieralna</t>
  </si>
  <si>
    <t xml:space="preserve">Odmulenie rowów   </t>
  </si>
  <si>
    <t xml:space="preserve">Płyty z wypustkami przy przejściach </t>
  </si>
  <si>
    <t>Wykonanie płyt z wypustkami przy przejściach w miejscu obniżonego kraężnika</t>
  </si>
  <si>
    <t>Formowanie nasypów (wymiana gruntu G3 i G4) z gruntu kat. I-II dostarczonego samochodami samowyładowczymi spoza terenu budowy</t>
  </si>
  <si>
    <t xml:space="preserve">Wyszczególnienie elementów rozliczeniowych </t>
  </si>
  <si>
    <t>Ilość</t>
  </si>
  <si>
    <t>Numer ST</t>
  </si>
  <si>
    <t>Cena Jed.-  PLN</t>
  </si>
  <si>
    <t>Wartość [PLN]</t>
  </si>
  <si>
    <t>Studnie chłonne z urządzeniami pomocniczymi</t>
  </si>
  <si>
    <t>ST-07.02.01</t>
  </si>
  <si>
    <t>Usunięcie  drzew wraz z korzeniami</t>
  </si>
  <si>
    <t>D-04.05.01</t>
  </si>
  <si>
    <t>Ulepszenie podłoża z gruntu cementem  gr. 15 cm</t>
  </si>
  <si>
    <t>Grunt stabilizowany cementem Rm=2,5 Mpa (chodnik)</t>
  </si>
  <si>
    <t>Grunt stabilizowany cementem  Rm=5 Mpa (zjazdy indywidualne)</t>
  </si>
  <si>
    <t xml:space="preserve">Geosiatka szklana 50/50kN  szerokośc 1,0m - na łączeniach nowej nawierzchni z starą </t>
  </si>
  <si>
    <t>D-05.03.26</t>
  </si>
  <si>
    <t>Usunięcie warstwy ziemi urodzajnej (humusu); grubość warstwy do 15 cm (na zjazdach i poboczu) wraz z wywozem na odkład</t>
  </si>
  <si>
    <t>Mechaniczne rozebranie krawężników betonowych wraz z ławą z wywiezieniem
materiału z rozbiórki poza teren budowy</t>
  </si>
  <si>
    <t>Mechaniczne malowanie linii segregacyjnych i krawędziowych ciągłych  i przerywanych na jezdni farbą chlorokauczukową wg. Projektu stałej organizacji ruchu</t>
  </si>
  <si>
    <t xml:space="preserve">Wykonanie podbudowy z kruszywa łamanego stabilizowanego mechanicznie 0/31,5 mm, grubość warstwy 20 cm  </t>
  </si>
  <si>
    <t>Drzew o obwodzie pnia od 50 do 80 cm</t>
  </si>
  <si>
    <t>Drzew o obwodzie pnia  od 80 do 100 cm</t>
  </si>
  <si>
    <t>Mechaniczne rozebranie nawierzchni betonowej położonej pod warstwą bitumiczną,  grubości średnio 10 cm z wywiezieniem materiału z rozbiórki poza teren budowy,</t>
  </si>
  <si>
    <t>Warstwa wyrównawczo-wzmacniająca z AC 16P gr śrdnio 100 kg/m2</t>
  </si>
  <si>
    <t xml:space="preserve">Podbudowa zasadnicza z betonu asfaltowego, AC 16P - grub.po zagęszcz. 9 cm </t>
  </si>
  <si>
    <t>Nawierzchnia z betonu asfaltowego, AC 16W -warstwa wiążąca - grub.po zagęszcz. 5 cm</t>
  </si>
  <si>
    <t>Osadniki do studni chłonnej wg KPED 01.14</t>
  </si>
  <si>
    <t xml:space="preserve">Studzienka ściekowa z jednym wpustem i przykanalikiem wgKPED 02.13/ typ Tegra </t>
  </si>
  <si>
    <t>Ściek podchodnikowy KPED 01.30</t>
  </si>
  <si>
    <t xml:space="preserve">Odmulenie rowów przydrożnych z wyprofilowaniem skarp, grubość odmulenia zgodnie z niweletą ok. 30-50 cm, zagospodarowanie ziemi wraz  z odwozem poza teren budowy </t>
  </si>
  <si>
    <t>Słupki do znaków drogowych</t>
  </si>
  <si>
    <t>Razem wartość kosztorysu z podatkiem Vat</t>
  </si>
  <si>
    <t>Studnie chłonne o średnicy 120 cm z kręgów betonowych  (łączna dł. kręgów betonowych-15 m)</t>
  </si>
  <si>
    <t>Razem wartośc kosztorysu</t>
  </si>
  <si>
    <t>Wartość podateku Vat 23%</t>
  </si>
  <si>
    <t xml:space="preserve">Przebudowa drogi powiatowej 3513W Nowe Zawady - Bierwce Szlacheckie w m. Bierwce                                                                                                                 na odc. długości 792 m                                                                                                                                                                                                                                                             od km 2+670 do km 3+462                                                               </t>
  </si>
  <si>
    <t xml:space="preserve">Frezowanie nawierzchni  asfaltowych na zimno  gr. ok. 5 cm z wywozem materiału z rozbiórki w miejsce wskazane przez inwestora. </t>
  </si>
  <si>
    <t>Mechaniczne rozebranie nawierzchni asfaltowej na zjazdach/skrzyżowaniach  grubości średnio 10 cm z wywiezieniem materiału z rozbiórki poza teren budowy</t>
  </si>
  <si>
    <t>Mechaniczne rozebranie podbudowy z kruszywa kamiennego/łamanego o grub. ok 10 cm   z wywiezieniem materiału z rozbiórki poza teren budowy</t>
  </si>
  <si>
    <t>KOSZTORYS OFERTOWY</t>
  </si>
  <si>
    <t>Formularz 2.2. do SIWZ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</si>
</sst>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.00"/>
    <numFmt numFmtId="165" formatCode="#,##0.000"/>
    <numFmt numFmtId="166" formatCode="0.00000"/>
    <numFmt numFmtId="167" formatCode="0000/0"/>
    <numFmt numFmtId="168" formatCode="#,##0.0"/>
    <numFmt numFmtId="169" formatCode="0.0%"/>
    <numFmt numFmtId="170" formatCode="0\+000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"/>
    <numFmt numFmtId="177" formatCode="#.0"/>
    <numFmt numFmtId="178" formatCode="&quot; zł&quot;#,##0.00_);[Red]\(&quot; zł&quot;#,##0.00\)"/>
    <numFmt numFmtId="179" formatCode="_-* #,##0.00&quot; zł&quot;_-;\-* #,##0.00&quot; zł&quot;_-;_-* \-??&quot; zł&quot;_-;_-@_-"/>
    <numFmt numFmtId="180" formatCode="\ #,##0.00&quot; zł &quot;;\-#,##0.00&quot; zł &quot;;&quot; -&quot;#&quot; zł &quot;;@\ 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mbria"/>
      <family val="1"/>
    </font>
    <font>
      <sz val="11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vertAlign val="superscript"/>
      <sz val="10"/>
      <name val="Cambria"/>
      <family val="1"/>
    </font>
    <font>
      <sz val="10"/>
      <name val="MS Sans Serif"/>
      <family val="2"/>
    </font>
    <font>
      <sz val="9"/>
      <name val="Arial"/>
      <family val="2"/>
    </font>
    <font>
      <b/>
      <sz val="10"/>
      <name val="Cambria"/>
      <family val="1"/>
    </font>
    <font>
      <sz val="10"/>
      <name val="Mangal"/>
      <family val="2"/>
    </font>
    <font>
      <b/>
      <sz val="12"/>
      <name val="Arial"/>
      <family val="2"/>
    </font>
    <font>
      <b/>
      <sz val="10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5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55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5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55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55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5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5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3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55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5" fillId="3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6" fillId="4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56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56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6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56" fillId="46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56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56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56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56" fillId="58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56" fillId="59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56" fillId="6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56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2" borderId="1" applyNumberFormat="0" applyAlignment="0" applyProtection="0"/>
    <xf numFmtId="0" fontId="11" fillId="63" borderId="1" applyNumberFormat="0" applyAlignment="0" applyProtection="0"/>
    <xf numFmtId="0" fontId="11" fillId="63" borderId="1" applyNumberFormat="0" applyAlignment="0" applyProtection="0"/>
    <xf numFmtId="0" fontId="11" fillId="62" borderId="1" applyNumberFormat="0" applyAlignment="0" applyProtection="0"/>
    <xf numFmtId="0" fontId="11" fillId="63" borderId="1" applyNumberFormat="0" applyAlignment="0" applyProtection="0"/>
    <xf numFmtId="0" fontId="9" fillId="64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4" borderId="2" applyNumberFormat="0" applyAlignment="0" applyProtection="0"/>
    <xf numFmtId="0" fontId="9" fillId="65" borderId="2" applyNumberFormat="0" applyAlignment="0" applyProtection="0"/>
    <xf numFmtId="0" fontId="57" fillId="66" borderId="3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58" fillId="67" borderId="4" applyNumberFormat="0" applyAlignment="0" applyProtection="0"/>
    <xf numFmtId="0" fontId="19" fillId="62" borderId="5" applyNumberFormat="0" applyAlignment="0" applyProtection="0"/>
    <xf numFmtId="0" fontId="19" fillId="63" borderId="5" applyNumberFormat="0" applyAlignment="0" applyProtection="0"/>
    <xf numFmtId="0" fontId="19" fillId="63" borderId="5" applyNumberFormat="0" applyAlignment="0" applyProtection="0"/>
    <xf numFmtId="0" fontId="19" fillId="62" borderId="5" applyNumberFormat="0" applyAlignment="0" applyProtection="0"/>
    <xf numFmtId="0" fontId="19" fillId="63" borderId="5" applyNumberFormat="0" applyAlignment="0" applyProtection="0"/>
    <xf numFmtId="0" fontId="59" fillId="6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60" fillId="0" borderId="9" applyNumberFormat="0" applyFill="0" applyAlignment="0" applyProtection="0"/>
    <xf numFmtId="0" fontId="21" fillId="0" borderId="10" applyNumberFormat="0" applyFill="0" applyAlignment="0" applyProtection="0"/>
    <xf numFmtId="0" fontId="61" fillId="69" borderId="11" applyNumberFormat="0" applyAlignment="0" applyProtection="0"/>
    <xf numFmtId="0" fontId="22" fillId="64" borderId="2" applyNumberFormat="0" applyAlignment="0" applyProtection="0"/>
    <xf numFmtId="0" fontId="22" fillId="65" borderId="2" applyNumberFormat="0" applyAlignment="0" applyProtection="0"/>
    <xf numFmtId="0" fontId="22" fillId="65" borderId="2" applyNumberFormat="0" applyAlignment="0" applyProtection="0"/>
    <xf numFmtId="0" fontId="22" fillId="64" borderId="2" applyNumberFormat="0" applyAlignment="0" applyProtection="0"/>
    <xf numFmtId="0" fontId="22" fillId="65" borderId="2" applyNumberFormat="0" applyAlignment="0" applyProtection="0"/>
    <xf numFmtId="0" fontId="8" fillId="0" borderId="10" applyNumberFormat="0" applyFill="0" applyAlignment="0" applyProtection="0"/>
    <xf numFmtId="0" fontId="62" fillId="0" borderId="12" applyNumberFormat="0" applyFill="0" applyAlignment="0" applyProtection="0"/>
    <xf numFmtId="0" fontId="23" fillId="0" borderId="6" applyNumberFormat="0" applyFill="0" applyAlignment="0" applyProtection="0"/>
    <xf numFmtId="0" fontId="63" fillId="0" borderId="13" applyNumberFormat="0" applyFill="0" applyAlignment="0" applyProtection="0"/>
    <xf numFmtId="0" fontId="24" fillId="0" borderId="7" applyNumberFormat="0" applyFill="0" applyAlignment="0" applyProtection="0"/>
    <xf numFmtId="0" fontId="64" fillId="0" borderId="14" applyNumberFormat="0" applyFill="0" applyAlignment="0" applyProtection="0"/>
    <xf numFmtId="0" fontId="25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0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0" borderId="0" applyNumberFormat="0" applyBorder="0" applyAlignment="0" applyProtection="0"/>
    <xf numFmtId="0" fontId="10" fillId="71" borderId="0" applyNumberFormat="0" applyBorder="0" applyAlignment="0" applyProtection="0"/>
    <xf numFmtId="0" fontId="65" fillId="72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5" applyNumberFormat="0" applyFon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66" fillId="67" borderId="3" applyNumberFormat="0" applyAlignment="0" applyProtection="0"/>
    <xf numFmtId="0" fontId="27" fillId="62" borderId="1" applyNumberFormat="0" applyAlignment="0" applyProtection="0"/>
    <xf numFmtId="0" fontId="27" fillId="63" borderId="1" applyNumberFormat="0" applyAlignment="0" applyProtection="0"/>
    <xf numFmtId="0" fontId="27" fillId="63" borderId="1" applyNumberFormat="0" applyAlignment="0" applyProtection="0"/>
    <xf numFmtId="0" fontId="27" fillId="62" borderId="1" applyNumberFormat="0" applyAlignment="0" applyProtection="0"/>
    <xf numFmtId="0" fontId="27" fillId="63" borderId="1" applyNumberFormat="0" applyAlignment="0" applyProtection="0"/>
    <xf numFmtId="0" fontId="67" fillId="0" borderId="0" applyNumberFormat="0" applyFill="0" applyBorder="0" applyAlignment="0" applyProtection="0"/>
    <xf numFmtId="0" fontId="6" fillId="62" borderId="5" applyNumberFormat="0" applyAlignment="0" applyProtection="0"/>
    <xf numFmtId="0" fontId="6" fillId="63" borderId="5" applyNumberFormat="0" applyAlignment="0" applyProtection="0"/>
    <xf numFmtId="0" fontId="6" fillId="63" borderId="5" applyNumberFormat="0" applyAlignment="0" applyProtection="0"/>
    <xf numFmtId="0" fontId="6" fillId="62" borderId="5" applyNumberFormat="0" applyAlignment="0" applyProtection="0"/>
    <xf numFmtId="0" fontId="6" fillId="63" borderId="5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8" fillId="0" borderId="16" applyNumberFormat="0" applyFill="0" applyAlignment="0" applyProtection="0"/>
    <xf numFmtId="0" fontId="28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8">
      <alignment horizontal="justify" vertical="center"/>
      <protection/>
    </xf>
    <xf numFmtId="0" fontId="15" fillId="0" borderId="19">
      <alignment horizontal="justify" vertical="center"/>
      <protection/>
    </xf>
    <xf numFmtId="0" fontId="15" fillId="0" borderId="19">
      <alignment horizontal="justify" vertical="center"/>
      <protection/>
    </xf>
    <xf numFmtId="0" fontId="15" fillId="0" borderId="18">
      <alignment horizontal="justify" vertical="center"/>
      <protection/>
    </xf>
    <xf numFmtId="0" fontId="15" fillId="0" borderId="19">
      <alignment horizontal="justify" vertical="center"/>
      <protection/>
    </xf>
    <xf numFmtId="1" fontId="15" fillId="0" borderId="20">
      <alignment horizontal="center" vertical="top"/>
      <protection/>
    </xf>
    <xf numFmtId="1" fontId="15" fillId="0" borderId="21">
      <alignment horizontal="center" vertical="top"/>
      <protection/>
    </xf>
    <xf numFmtId="1" fontId="15" fillId="0" borderId="21">
      <alignment horizontal="center" vertical="top"/>
      <protection/>
    </xf>
    <xf numFmtId="1" fontId="15" fillId="0" borderId="20">
      <alignment horizontal="center" vertical="top"/>
      <protection/>
    </xf>
    <xf numFmtId="1" fontId="15" fillId="0" borderId="21">
      <alignment horizontal="center" vertical="top"/>
      <protection/>
    </xf>
    <xf numFmtId="0" fontId="15" fillId="0" borderId="18">
      <alignment horizontal="center"/>
      <protection/>
    </xf>
    <xf numFmtId="0" fontId="15" fillId="0" borderId="19">
      <alignment horizontal="center"/>
      <protection/>
    </xf>
    <xf numFmtId="0" fontId="15" fillId="0" borderId="19">
      <alignment horizontal="center"/>
      <protection/>
    </xf>
    <xf numFmtId="0" fontId="15" fillId="0" borderId="18">
      <alignment horizontal="center"/>
      <protection/>
    </xf>
    <xf numFmtId="0" fontId="15" fillId="0" borderId="19">
      <alignment horizontal="center"/>
      <protection/>
    </xf>
    <xf numFmtId="0" fontId="31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5" borderId="22" applyNumberFormat="0" applyFont="0" applyAlignment="0" applyProtection="0"/>
    <xf numFmtId="0" fontId="0" fillId="73" borderId="15" applyNumberFormat="0" applyFont="0" applyAlignment="0" applyProtection="0"/>
    <xf numFmtId="0" fontId="41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41" fillId="0" borderId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72" fillId="76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14" fillId="0" borderId="18" xfId="372" applyNumberFormat="1" applyFont="1" applyFill="1" applyBorder="1" applyAlignment="1" applyProtection="1">
      <alignment horizontal="center" vertical="center"/>
      <protection/>
    </xf>
    <xf numFmtId="4" fontId="14" fillId="77" borderId="18" xfId="372" applyNumberFormat="1" applyFont="1" applyFill="1" applyBorder="1" applyAlignment="1" applyProtection="1">
      <alignment horizontal="center" vertical="center"/>
      <protection/>
    </xf>
    <xf numFmtId="0" fontId="40" fillId="77" borderId="18" xfId="380" applyNumberFormat="1" applyFont="1" applyFill="1" applyBorder="1" applyAlignment="1" applyProtection="1">
      <alignment horizontal="center" vertical="center"/>
      <protection/>
    </xf>
    <xf numFmtId="0" fontId="40" fillId="0" borderId="18" xfId="380" applyFont="1" applyFill="1" applyBorder="1" applyAlignment="1">
      <alignment horizontal="center" vertical="center"/>
      <protection/>
    </xf>
    <xf numFmtId="0" fontId="14" fillId="0" borderId="18" xfId="380" applyNumberFormat="1" applyFont="1" applyFill="1" applyBorder="1" applyAlignment="1" applyProtection="1">
      <alignment vertical="center" wrapText="1"/>
      <protection/>
    </xf>
    <xf numFmtId="0" fontId="40" fillId="0" borderId="18" xfId="384" applyFont="1" applyFill="1" applyBorder="1" applyAlignment="1">
      <alignment horizontal="center" vertical="center" wrapText="1"/>
      <protection/>
    </xf>
    <xf numFmtId="4" fontId="40" fillId="0" borderId="18" xfId="384" applyNumberFormat="1" applyFont="1" applyFill="1" applyBorder="1" applyAlignment="1">
      <alignment horizontal="center" vertical="center" wrapText="1"/>
      <protection/>
    </xf>
    <xf numFmtId="1" fontId="40" fillId="0" borderId="18" xfId="384" applyNumberFormat="1" applyFont="1" applyFill="1" applyBorder="1" applyAlignment="1">
      <alignment horizontal="center" vertical="center" wrapText="1"/>
      <protection/>
    </xf>
    <xf numFmtId="0" fontId="14" fillId="0" borderId="18" xfId="384" applyFont="1" applyFill="1" applyBorder="1" applyAlignment="1">
      <alignment horizontal="left" vertical="center" wrapText="1"/>
      <protection/>
    </xf>
    <xf numFmtId="168" fontId="14" fillId="0" borderId="18" xfId="384" applyNumberFormat="1" applyFont="1" applyFill="1" applyBorder="1" applyAlignment="1" applyProtection="1">
      <alignment horizontal="center" vertical="center" wrapText="1"/>
      <protection locked="0"/>
    </xf>
    <xf numFmtId="3" fontId="14" fillId="0" borderId="18" xfId="384" applyNumberFormat="1" applyFont="1" applyFill="1" applyBorder="1" applyAlignment="1" applyProtection="1">
      <alignment horizontal="center" vertical="center" wrapText="1"/>
      <protection locked="0"/>
    </xf>
    <xf numFmtId="0" fontId="40" fillId="0" borderId="18" xfId="384" applyFont="1" applyFill="1" applyBorder="1" applyAlignment="1" applyProtection="1">
      <alignment horizontal="center" vertical="center" wrapText="1"/>
      <protection locked="0"/>
    </xf>
    <xf numFmtId="168" fontId="14" fillId="0" borderId="18" xfId="384" applyNumberFormat="1" applyFont="1" applyFill="1" applyBorder="1" applyAlignment="1">
      <alignment horizontal="center" vertical="center" wrapText="1"/>
      <protection/>
    </xf>
    <xf numFmtId="168" fontId="14" fillId="0" borderId="18" xfId="384" applyNumberFormat="1" applyFont="1" applyFill="1" applyBorder="1" applyAlignment="1">
      <alignment horizontal="left" vertical="center" wrapText="1"/>
      <protection/>
    </xf>
    <xf numFmtId="0" fontId="14" fillId="0" borderId="18" xfId="384" applyFont="1" applyFill="1" applyBorder="1" applyAlignment="1">
      <alignment horizontal="center" vertical="center"/>
      <protection/>
    </xf>
    <xf numFmtId="168" fontId="14" fillId="0" borderId="18" xfId="380" applyNumberFormat="1" applyFont="1" applyFill="1" applyBorder="1" applyAlignment="1">
      <alignment horizontal="center" vertical="center" wrapText="1"/>
      <protection/>
    </xf>
    <xf numFmtId="168" fontId="14" fillId="0" borderId="18" xfId="380" applyNumberFormat="1" applyFont="1" applyFill="1" applyBorder="1" applyAlignment="1">
      <alignment horizontal="left" vertical="center" wrapText="1"/>
      <protection/>
    </xf>
    <xf numFmtId="0" fontId="40" fillId="77" borderId="18" xfId="384" applyFont="1" applyFill="1" applyBorder="1" applyAlignment="1" applyProtection="1">
      <alignment horizontal="center" vertical="center" wrapText="1"/>
      <protection locked="0"/>
    </xf>
    <xf numFmtId="0" fontId="40" fillId="77" borderId="18" xfId="384" applyFont="1" applyFill="1" applyBorder="1" applyAlignment="1">
      <alignment horizontal="center" vertical="center"/>
      <protection/>
    </xf>
    <xf numFmtId="168" fontId="14" fillId="77" borderId="18" xfId="384" applyNumberFormat="1" applyFont="1" applyFill="1" applyBorder="1" applyAlignment="1" applyProtection="1">
      <alignment horizontal="center" vertical="center" wrapText="1"/>
      <protection locked="0"/>
    </xf>
    <xf numFmtId="0" fontId="40" fillId="0" borderId="18" xfId="384" applyFont="1" applyFill="1" applyBorder="1" applyAlignment="1">
      <alignment horizontal="center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0" fillId="78" borderId="18" xfId="384" applyFont="1" applyFill="1" applyBorder="1" applyAlignment="1">
      <alignment horizontal="center" vertical="center" wrapText="1"/>
      <protection/>
    </xf>
    <xf numFmtId="0" fontId="40" fillId="78" borderId="18" xfId="384" applyFont="1" applyFill="1" applyBorder="1" applyAlignment="1">
      <alignment horizontal="left" vertical="center" wrapText="1"/>
      <protection/>
    </xf>
    <xf numFmtId="168" fontId="14" fillId="78" borderId="18" xfId="384" applyNumberFormat="1" applyFont="1" applyFill="1" applyBorder="1" applyAlignment="1" applyProtection="1">
      <alignment horizontal="center" vertical="center" wrapText="1"/>
      <protection locked="0"/>
    </xf>
    <xf numFmtId="168" fontId="40" fillId="77" borderId="18" xfId="380" applyNumberFormat="1" applyFont="1" applyFill="1" applyBorder="1" applyAlignment="1">
      <alignment horizontal="left" vertical="center" wrapText="1"/>
      <protection/>
    </xf>
    <xf numFmtId="0" fontId="40" fillId="77" borderId="18" xfId="384" applyFont="1" applyFill="1" applyBorder="1" applyAlignment="1">
      <alignment horizontal="center" vertical="center" wrapText="1"/>
      <protection/>
    </xf>
    <xf numFmtId="0" fontId="40" fillId="78" borderId="18" xfId="384" applyFont="1" applyFill="1" applyBorder="1" applyAlignment="1" applyProtection="1">
      <alignment horizontal="center" vertical="center" wrapText="1"/>
      <protection locked="0"/>
    </xf>
    <xf numFmtId="168" fontId="40" fillId="78" borderId="18" xfId="384" applyNumberFormat="1" applyFont="1" applyFill="1" applyBorder="1" applyAlignment="1" applyProtection="1">
      <alignment horizontal="left" vertical="center" wrapText="1"/>
      <protection locked="0"/>
    </xf>
    <xf numFmtId="0" fontId="43" fillId="77" borderId="18" xfId="0" applyFont="1" applyFill="1" applyBorder="1" applyAlignment="1">
      <alignment horizontal="center" vertical="center"/>
    </xf>
    <xf numFmtId="0" fontId="40" fillId="77" borderId="18" xfId="372" applyNumberFormat="1" applyFont="1" applyFill="1" applyBorder="1" applyAlignment="1" applyProtection="1">
      <alignment vertical="center" wrapText="1"/>
      <protection/>
    </xf>
    <xf numFmtId="168" fontId="14" fillId="77" borderId="18" xfId="380" applyNumberFormat="1" applyFont="1" applyFill="1" applyBorder="1" applyAlignment="1">
      <alignment horizontal="center" vertical="center" wrapText="1"/>
      <protection/>
    </xf>
    <xf numFmtId="0" fontId="40" fillId="77" borderId="18" xfId="380" applyFont="1" applyFill="1" applyBorder="1" applyAlignment="1">
      <alignment horizontal="center" vertical="center"/>
      <protection/>
    </xf>
    <xf numFmtId="0" fontId="40" fillId="77" borderId="18" xfId="380" applyNumberFormat="1" applyFont="1" applyFill="1" applyBorder="1" applyAlignment="1" applyProtection="1">
      <alignment vertical="center" wrapText="1"/>
      <protection/>
    </xf>
    <xf numFmtId="4" fontId="0" fillId="77" borderId="18" xfId="0" applyNumberFormat="1" applyFont="1" applyFill="1" applyBorder="1" applyAlignment="1">
      <alignment horizontal="center" vertical="center"/>
    </xf>
    <xf numFmtId="0" fontId="40" fillId="77" borderId="18" xfId="372" applyNumberFormat="1" applyFont="1" applyFill="1" applyBorder="1" applyAlignment="1" applyProtection="1">
      <alignment horizontal="center" vertical="center"/>
      <protection/>
    </xf>
    <xf numFmtId="0" fontId="40" fillId="0" borderId="18" xfId="372" applyFont="1" applyFill="1" applyBorder="1" applyAlignment="1">
      <alignment horizontal="center" vertical="center"/>
      <protection/>
    </xf>
    <xf numFmtId="0" fontId="14" fillId="0" borderId="18" xfId="372" applyNumberFormat="1" applyFont="1" applyFill="1" applyBorder="1" applyAlignment="1" applyProtection="1">
      <alignment vertical="center" wrapText="1"/>
      <protection/>
    </xf>
    <xf numFmtId="0" fontId="40" fillId="77" borderId="18" xfId="367" applyNumberFormat="1" applyFont="1" applyFill="1" applyBorder="1" applyAlignment="1" applyProtection="1">
      <alignment vertical="center" wrapText="1"/>
      <protection/>
    </xf>
    <xf numFmtId="0" fontId="14" fillId="0" borderId="18" xfId="367" applyNumberFormat="1" applyFont="1" applyFill="1" applyBorder="1" applyAlignment="1" applyProtection="1">
      <alignment vertical="center" wrapText="1"/>
      <protection/>
    </xf>
    <xf numFmtId="0" fontId="40" fillId="77" borderId="18" xfId="372" applyFont="1" applyFill="1" applyBorder="1" applyAlignment="1">
      <alignment vertical="center" wrapText="1"/>
      <protection/>
    </xf>
    <xf numFmtId="0" fontId="40" fillId="77" borderId="18" xfId="372" applyFont="1" applyFill="1" applyBorder="1" applyAlignment="1">
      <alignment horizontal="center" vertical="center"/>
      <protection/>
    </xf>
    <xf numFmtId="0" fontId="14" fillId="0" borderId="18" xfId="372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40" fillId="77" borderId="18" xfId="384" applyFont="1" applyFill="1" applyBorder="1" applyAlignment="1">
      <alignment horizontal="left" vertical="center" wrapText="1"/>
      <protection/>
    </xf>
    <xf numFmtId="4" fontId="0" fillId="0" borderId="0" xfId="0" applyNumberFormat="1" applyFont="1" applyAlignment="1">
      <alignment/>
    </xf>
    <xf numFmtId="4" fontId="44" fillId="77" borderId="18" xfId="372" applyNumberFormat="1" applyFont="1" applyFill="1" applyBorder="1" applyAlignment="1" applyProtection="1">
      <alignment horizontal="center" vertical="center"/>
      <protection/>
    </xf>
    <xf numFmtId="4" fontId="40" fillId="0" borderId="18" xfId="372" applyNumberFormat="1" applyFont="1" applyFill="1" applyBorder="1" applyAlignment="1" applyProtection="1">
      <alignment horizontal="center" vertical="center" wrapText="1"/>
      <protection/>
    </xf>
    <xf numFmtId="4" fontId="45" fillId="0" borderId="18" xfId="372" applyNumberFormat="1" applyFont="1" applyFill="1" applyBorder="1" applyAlignment="1" applyProtection="1">
      <alignment horizontal="center" vertical="center"/>
      <protection/>
    </xf>
    <xf numFmtId="0" fontId="40" fillId="77" borderId="18" xfId="380" applyFont="1" applyFill="1" applyBorder="1" applyAlignment="1">
      <alignment vertical="center" wrapText="1"/>
      <protection/>
    </xf>
    <xf numFmtId="0" fontId="14" fillId="0" borderId="18" xfId="372" applyFont="1" applyFill="1" applyBorder="1" applyAlignment="1">
      <alignment horizontal="left" vertical="center" wrapText="1"/>
      <protection/>
    </xf>
    <xf numFmtId="1" fontId="46" fillId="0" borderId="18" xfId="384" applyNumberFormat="1" applyFont="1" applyFill="1" applyBorder="1" applyAlignment="1">
      <alignment horizontal="center" vertical="center" wrapText="1"/>
      <protection/>
    </xf>
    <xf numFmtId="0" fontId="47" fillId="77" borderId="18" xfId="384" applyFont="1" applyFill="1" applyBorder="1" applyAlignment="1">
      <alignment horizontal="center" vertical="center" wrapText="1"/>
      <protection/>
    </xf>
    <xf numFmtId="0" fontId="47" fillId="0" borderId="18" xfId="384" applyFont="1" applyFill="1" applyBorder="1" applyAlignment="1">
      <alignment horizontal="center" vertical="center" wrapText="1"/>
      <protection/>
    </xf>
    <xf numFmtId="0" fontId="47" fillId="0" borderId="18" xfId="367" applyNumberFormat="1" applyFont="1" applyFill="1" applyBorder="1" applyAlignment="1" applyProtection="1">
      <alignment horizontal="center" vertical="center"/>
      <protection/>
    </xf>
    <xf numFmtId="0" fontId="47" fillId="77" borderId="18" xfId="380" applyNumberFormat="1" applyFont="1" applyFill="1" applyBorder="1" applyAlignment="1" applyProtection="1">
      <alignment horizontal="center" vertical="center"/>
      <protection/>
    </xf>
    <xf numFmtId="0" fontId="47" fillId="0" borderId="18" xfId="380" applyNumberFormat="1" applyFont="1" applyFill="1" applyBorder="1" applyAlignment="1" applyProtection="1">
      <alignment horizontal="center" vertical="center"/>
      <protection/>
    </xf>
    <xf numFmtId="0" fontId="47" fillId="77" borderId="18" xfId="372" applyNumberFormat="1" applyFont="1" applyFill="1" applyBorder="1" applyAlignment="1" applyProtection="1">
      <alignment horizontal="center" vertical="center"/>
      <protection/>
    </xf>
    <xf numFmtId="3" fontId="47" fillId="77" borderId="18" xfId="384" applyNumberFormat="1" applyFont="1" applyFill="1" applyBorder="1" applyAlignment="1" applyProtection="1">
      <alignment horizontal="center" vertical="center" wrapText="1"/>
      <protection locked="0"/>
    </xf>
    <xf numFmtId="3" fontId="47" fillId="0" borderId="18" xfId="384" applyNumberFormat="1" applyFont="1" applyFill="1" applyBorder="1" applyAlignment="1" applyProtection="1">
      <alignment horizontal="center" vertical="center" wrapText="1"/>
      <protection locked="0"/>
    </xf>
    <xf numFmtId="0" fontId="47" fillId="0" borderId="18" xfId="372" applyNumberFormat="1" applyFont="1" applyFill="1" applyBorder="1" applyAlignment="1" applyProtection="1">
      <alignment horizontal="center" vertical="center"/>
      <protection/>
    </xf>
    <xf numFmtId="0" fontId="47" fillId="0" borderId="23" xfId="380" applyFont="1" applyFill="1" applyBorder="1" applyAlignment="1">
      <alignment horizontal="center" vertical="center" wrapText="1"/>
      <protection/>
    </xf>
    <xf numFmtId="0" fontId="47" fillId="0" borderId="23" xfId="384" applyFont="1" applyFill="1" applyBorder="1" applyAlignment="1">
      <alignment horizontal="center" vertical="center" wrapText="1"/>
      <protection/>
    </xf>
    <xf numFmtId="0" fontId="47" fillId="77" borderId="18" xfId="380" applyFont="1" applyFill="1" applyBorder="1" applyAlignment="1">
      <alignment horizontal="center" vertical="center" wrapText="1"/>
      <protection/>
    </xf>
    <xf numFmtId="0" fontId="47" fillId="0" borderId="18" xfId="372" applyFont="1" applyFill="1" applyBorder="1" applyAlignment="1">
      <alignment horizontal="center" vertical="center"/>
      <protection/>
    </xf>
    <xf numFmtId="0" fontId="47" fillId="77" borderId="18" xfId="372" applyFont="1" applyFill="1" applyBorder="1" applyAlignment="1">
      <alignment horizontal="center" vertical="center"/>
      <protection/>
    </xf>
    <xf numFmtId="0" fontId="47" fillId="77" borderId="18" xfId="367" applyNumberFormat="1" applyFont="1" applyFill="1" applyBorder="1" applyAlignment="1" applyProtection="1">
      <alignment horizontal="center" vertical="center"/>
      <protection/>
    </xf>
    <xf numFmtId="0" fontId="47" fillId="77" borderId="18" xfId="384" applyFont="1" applyFill="1" applyBorder="1" applyAlignment="1" applyProtection="1">
      <alignment horizontal="center" vertical="center" wrapText="1"/>
      <protection locked="0"/>
    </xf>
    <xf numFmtId="0" fontId="47" fillId="77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4" xfId="378" applyNumberFormat="1" applyFont="1" applyFill="1" applyBorder="1" applyAlignment="1" applyProtection="1">
      <alignment horizontal="center" vertical="center"/>
      <protection/>
    </xf>
    <xf numFmtId="0" fontId="40" fillId="0" borderId="24" xfId="384" applyFont="1" applyFill="1" applyBorder="1" applyAlignment="1">
      <alignment horizontal="center" vertical="center" wrapText="1"/>
      <protection/>
    </xf>
    <xf numFmtId="0" fontId="40" fillId="79" borderId="19" xfId="0" applyFont="1" applyFill="1" applyBorder="1" applyAlignment="1">
      <alignment vertical="center" wrapText="1"/>
    </xf>
    <xf numFmtId="0" fontId="14" fillId="79" borderId="19" xfId="378" applyNumberFormat="1" applyFont="1" applyFill="1" applyBorder="1" applyAlignment="1" applyProtection="1">
      <alignment horizontal="center" vertical="center"/>
      <protection/>
    </xf>
    <xf numFmtId="0" fontId="40" fillId="77" borderId="19" xfId="384" applyFont="1" applyFill="1" applyBorder="1" applyAlignment="1">
      <alignment horizontal="center" vertical="center" wrapText="1"/>
      <protection/>
    </xf>
    <xf numFmtId="0" fontId="14" fillId="0" borderId="24" xfId="0" applyFont="1" applyBorder="1" applyAlignment="1">
      <alignment vertical="center" wrapText="1"/>
    </xf>
    <xf numFmtId="0" fontId="40" fillId="0" borderId="19" xfId="384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/>
    </xf>
    <xf numFmtId="168" fontId="14" fillId="0" borderId="19" xfId="38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Border="1" applyAlignment="1">
      <alignment horizontal="center" vertical="center"/>
    </xf>
    <xf numFmtId="0" fontId="14" fillId="0" borderId="19" xfId="378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0" fontId="14" fillId="0" borderId="19" xfId="0" applyFont="1" applyBorder="1" applyAlignment="1">
      <alignment vertical="center" wrapText="1"/>
    </xf>
    <xf numFmtId="168" fontId="14" fillId="0" borderId="24" xfId="384" applyNumberFormat="1" applyFont="1" applyFill="1" applyBorder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40" fillId="77" borderId="18" xfId="384" applyFont="1" applyFill="1" applyBorder="1" applyAlignment="1">
      <alignment horizontal="center" vertical="center" wrapText="1"/>
      <protection/>
    </xf>
    <xf numFmtId="0" fontId="14" fillId="77" borderId="18" xfId="378" applyNumberFormat="1" applyFont="1" applyFill="1" applyBorder="1" applyAlignment="1" applyProtection="1">
      <alignment horizontal="center" vertical="center"/>
      <protection/>
    </xf>
    <xf numFmtId="0" fontId="14" fillId="77" borderId="18" xfId="0" applyFont="1" applyFill="1" applyBorder="1" applyAlignment="1">
      <alignment vertical="center" wrapText="1"/>
    </xf>
    <xf numFmtId="0" fontId="40" fillId="0" borderId="18" xfId="384" applyFont="1" applyFill="1" applyBorder="1" applyAlignment="1">
      <alignment horizontal="center" vertical="center" wrapText="1"/>
      <protection/>
    </xf>
    <xf numFmtId="0" fontId="14" fillId="0" borderId="18" xfId="378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vertical="center" wrapText="1"/>
    </xf>
    <xf numFmtId="168" fontId="14" fillId="0" borderId="18" xfId="384" applyNumberFormat="1" applyFont="1" applyFill="1" applyBorder="1" applyAlignment="1">
      <alignment horizontal="center" vertical="center" wrapText="1"/>
      <protection/>
    </xf>
    <xf numFmtId="4" fontId="14" fillId="0" borderId="18" xfId="378" applyNumberFormat="1" applyFont="1" applyFill="1" applyBorder="1" applyAlignment="1" applyProtection="1">
      <alignment horizontal="center" vertical="center"/>
      <protection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0" fillId="0" borderId="18" xfId="0" applyNumberFormat="1" applyFill="1" applyBorder="1" applyAlignment="1">
      <alignment horizontal="center" vertical="center"/>
    </xf>
    <xf numFmtId="0" fontId="14" fillId="0" borderId="18" xfId="384" applyFont="1" applyFill="1" applyBorder="1" applyAlignment="1">
      <alignment horizontal="left" vertical="center" wrapText="1"/>
      <protection/>
    </xf>
    <xf numFmtId="0" fontId="40" fillId="0" borderId="18" xfId="380" applyNumberFormat="1" applyFont="1" applyFill="1" applyBorder="1" applyAlignment="1" applyProtection="1">
      <alignment horizontal="center" vertical="center"/>
      <protection/>
    </xf>
    <xf numFmtId="0" fontId="14" fillId="0" borderId="18" xfId="380" applyFont="1" applyFill="1" applyBorder="1" applyAlignment="1">
      <alignment vertical="center" wrapText="1"/>
      <protection/>
    </xf>
    <xf numFmtId="0" fontId="14" fillId="0" borderId="18" xfId="372" applyNumberFormat="1" applyFont="1" applyFill="1" applyBorder="1" applyAlignment="1" applyProtection="1">
      <alignment vertical="center" wrapText="1"/>
      <protection/>
    </xf>
    <xf numFmtId="4" fontId="0" fillId="0" borderId="18" xfId="372" applyNumberFormat="1" applyFont="1" applyFill="1" applyBorder="1" applyAlignment="1" applyProtection="1">
      <alignment horizontal="center" vertical="center"/>
      <protection/>
    </xf>
    <xf numFmtId="4" fontId="0" fillId="0" borderId="25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4" fontId="54" fillId="0" borderId="28" xfId="0" applyNumberFormat="1" applyFont="1" applyBorder="1" applyAlignment="1">
      <alignment/>
    </xf>
    <xf numFmtId="168" fontId="14" fillId="0" borderId="18" xfId="384" applyNumberFormat="1" applyFont="1" applyFill="1" applyBorder="1" applyAlignment="1">
      <alignment horizontal="left" vertical="center" wrapText="1"/>
      <protection/>
    </xf>
    <xf numFmtId="0" fontId="14" fillId="0" borderId="18" xfId="367" applyNumberFormat="1" applyFont="1" applyFill="1" applyBorder="1" applyAlignment="1" applyProtection="1">
      <alignment vertical="center" wrapText="1"/>
      <protection/>
    </xf>
    <xf numFmtId="0" fontId="45" fillId="0" borderId="29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47" fillId="0" borderId="18" xfId="384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wrapText="1"/>
    </xf>
    <xf numFmtId="0" fontId="44" fillId="0" borderId="35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36" xfId="0" applyNumberFormat="1" applyBorder="1" applyAlignment="1">
      <alignment horizontal="center"/>
    </xf>
  </cellXfs>
  <cellStyles count="47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20% - akcent 1" xfId="45"/>
    <cellStyle name="20% - akcent 1 2" xfId="46"/>
    <cellStyle name="20% - akcent 1 2 2" xfId="47"/>
    <cellStyle name="20% - akcent 1 2 3" xfId="48"/>
    <cellStyle name="20% - akcent 1 2 4" xfId="49"/>
    <cellStyle name="20% - akcent 1 2 5" xfId="50"/>
    <cellStyle name="20% - akcent 2" xfId="51"/>
    <cellStyle name="20% - akcent 2 2" xfId="52"/>
    <cellStyle name="20% - akcent 2 2 2" xfId="53"/>
    <cellStyle name="20% - akcent 2 2 3" xfId="54"/>
    <cellStyle name="20% - akcent 2 2 4" xfId="55"/>
    <cellStyle name="20% - akcent 2 2 5" xfId="56"/>
    <cellStyle name="20% - akcent 3" xfId="57"/>
    <cellStyle name="20% - akcent 3 2" xfId="58"/>
    <cellStyle name="20% - akcent 3 2 2" xfId="59"/>
    <cellStyle name="20% - akcent 3 2 3" xfId="60"/>
    <cellStyle name="20% - akcent 3 2 4" xfId="61"/>
    <cellStyle name="20% - akcent 3 2 5" xfId="62"/>
    <cellStyle name="20% - akcent 4" xfId="63"/>
    <cellStyle name="20% - akcent 4 2" xfId="64"/>
    <cellStyle name="20% - akcent 4 2 2" xfId="65"/>
    <cellStyle name="20% - akcent 4 2 3" xfId="66"/>
    <cellStyle name="20% - akcent 4 2 4" xfId="67"/>
    <cellStyle name="20% - akcent 4 2 5" xfId="68"/>
    <cellStyle name="20% - akcent 5" xfId="69"/>
    <cellStyle name="20% - akcent 5 2" xfId="70"/>
    <cellStyle name="20% - akcent 5 2 2" xfId="71"/>
    <cellStyle name="20% - akcent 5 2 3" xfId="72"/>
    <cellStyle name="20% - akcent 5 2 4" xfId="73"/>
    <cellStyle name="20% - akcent 5 2 5" xfId="74"/>
    <cellStyle name="20% - akcent 6" xfId="75"/>
    <cellStyle name="20% - akcent 6 2" xfId="76"/>
    <cellStyle name="20% - akcent 6 2 2" xfId="77"/>
    <cellStyle name="20% - akcent 6 2 3" xfId="78"/>
    <cellStyle name="20% - akcent 6 2 4" xfId="79"/>
    <cellStyle name="20% - akcent 6 2 5" xfId="80"/>
    <cellStyle name="40% - Accent1" xfId="81"/>
    <cellStyle name="40% - Accent1 2" xfId="82"/>
    <cellStyle name="40% - Accent1 3" xfId="83"/>
    <cellStyle name="40% - Accent1 4" xfId="84"/>
    <cellStyle name="40% - Accent1 5" xfId="85"/>
    <cellStyle name="40% - Accent2" xfId="86"/>
    <cellStyle name="40% - Accent2 2" xfId="87"/>
    <cellStyle name="40% - Accent2 3" xfId="88"/>
    <cellStyle name="40% - Accent2 4" xfId="89"/>
    <cellStyle name="40% - Accent2 5" xfId="90"/>
    <cellStyle name="40% - Accent3" xfId="91"/>
    <cellStyle name="40% - Accent3 2" xfId="92"/>
    <cellStyle name="40% - Accent3 3" xfId="93"/>
    <cellStyle name="40% - Accent3 4" xfId="94"/>
    <cellStyle name="40% - Accent3 5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5" xfId="101"/>
    <cellStyle name="40% - Accent5 2" xfId="102"/>
    <cellStyle name="40% - Accent5 3" xfId="103"/>
    <cellStyle name="40% - Accent5 4" xfId="104"/>
    <cellStyle name="40% - Accent5 5" xfId="105"/>
    <cellStyle name="40% - Accent6" xfId="106"/>
    <cellStyle name="40% - Accent6 2" xfId="107"/>
    <cellStyle name="40% - Accent6 3" xfId="108"/>
    <cellStyle name="40% - Accent6 4" xfId="109"/>
    <cellStyle name="40% - Accent6 5" xfId="110"/>
    <cellStyle name="40% - akcent 1" xfId="111"/>
    <cellStyle name="40% - akcent 1 2" xfId="112"/>
    <cellStyle name="40% - akcent 1 2 2" xfId="113"/>
    <cellStyle name="40% - akcent 1 2 3" xfId="114"/>
    <cellStyle name="40% - akcent 1 2 4" xfId="115"/>
    <cellStyle name="40% - akcent 1 2 5" xfId="116"/>
    <cellStyle name="40% - akcent 2" xfId="117"/>
    <cellStyle name="40% - akcent 2 2" xfId="118"/>
    <cellStyle name="40% - akcent 2 2 2" xfId="119"/>
    <cellStyle name="40% - akcent 2 2 3" xfId="120"/>
    <cellStyle name="40% - akcent 2 2 4" xfId="121"/>
    <cellStyle name="40% - akcent 2 2 5" xfId="122"/>
    <cellStyle name="40% - akcent 3" xfId="123"/>
    <cellStyle name="40% - akcent 3 2" xfId="124"/>
    <cellStyle name="40% - akcent 3 2 2" xfId="125"/>
    <cellStyle name="40% - akcent 3 2 3" xfId="126"/>
    <cellStyle name="40% - akcent 3 2 4" xfId="127"/>
    <cellStyle name="40% - akcent 3 2 5" xfId="128"/>
    <cellStyle name="40% - akcent 4" xfId="129"/>
    <cellStyle name="40% - akcent 4 2" xfId="130"/>
    <cellStyle name="40% - akcent 4 2 2" xfId="131"/>
    <cellStyle name="40% - akcent 4 2 3" xfId="132"/>
    <cellStyle name="40% - akcent 4 2 4" xfId="133"/>
    <cellStyle name="40% - akcent 4 2 5" xfId="134"/>
    <cellStyle name="40% - akcent 5" xfId="135"/>
    <cellStyle name="40% - akcent 5 2" xfId="136"/>
    <cellStyle name="40% - akcent 5 2 2" xfId="137"/>
    <cellStyle name="40% - akcent 5 2 3" xfId="138"/>
    <cellStyle name="40% - akcent 5 2 4" xfId="139"/>
    <cellStyle name="40% - akcent 5 2 5" xfId="140"/>
    <cellStyle name="40% - akcent 6" xfId="141"/>
    <cellStyle name="40% - akcent 6 2" xfId="142"/>
    <cellStyle name="40% - akcent 6 2 2" xfId="143"/>
    <cellStyle name="40% - akcent 6 2 3" xfId="144"/>
    <cellStyle name="40% - akcent 6 2 4" xfId="145"/>
    <cellStyle name="40% - akcent 6 2 5" xfId="146"/>
    <cellStyle name="60% - Accent1" xfId="147"/>
    <cellStyle name="60% - Accent1 2" xfId="148"/>
    <cellStyle name="60% - Accent1 3" xfId="149"/>
    <cellStyle name="60% - Accent1 4" xfId="150"/>
    <cellStyle name="60% - Accent1 5" xfId="151"/>
    <cellStyle name="60% - Accent2" xfId="152"/>
    <cellStyle name="60% - Accent2 2" xfId="153"/>
    <cellStyle name="60% - Accent2 3" xfId="154"/>
    <cellStyle name="60% - Accent2 4" xfId="155"/>
    <cellStyle name="60% - Accent2 5" xfId="156"/>
    <cellStyle name="60% - Accent3" xfId="157"/>
    <cellStyle name="60% - Accent3 2" xfId="158"/>
    <cellStyle name="60% - Accent3 3" xfId="159"/>
    <cellStyle name="60% - Accent3 4" xfId="160"/>
    <cellStyle name="60% - Accent3 5" xfId="161"/>
    <cellStyle name="60% - Accent4" xfId="162"/>
    <cellStyle name="60% - Accent4 2" xfId="163"/>
    <cellStyle name="60% - Accent4 3" xfId="164"/>
    <cellStyle name="60% - Accent4 4" xfId="165"/>
    <cellStyle name="60% - Accent4 5" xfId="166"/>
    <cellStyle name="60% - Accent5" xfId="167"/>
    <cellStyle name="60% - Accent5 2" xfId="168"/>
    <cellStyle name="60% - Accent5 3" xfId="169"/>
    <cellStyle name="60% - Accent5 4" xfId="170"/>
    <cellStyle name="60% - Accent5 5" xfId="171"/>
    <cellStyle name="60% - Accent6" xfId="172"/>
    <cellStyle name="60% - Accent6 2" xfId="173"/>
    <cellStyle name="60% - Accent6 3" xfId="174"/>
    <cellStyle name="60% - Accent6 4" xfId="175"/>
    <cellStyle name="60% - Accent6 5" xfId="176"/>
    <cellStyle name="60% - akcent 1" xfId="177"/>
    <cellStyle name="60% - akcent 1 2" xfId="178"/>
    <cellStyle name="60% - akcent 1 2 2" xfId="179"/>
    <cellStyle name="60% - akcent 1 2 3" xfId="180"/>
    <cellStyle name="60% - akcent 1 2 4" xfId="181"/>
    <cellStyle name="60% - akcent 1 2 5" xfId="182"/>
    <cellStyle name="60% - akcent 2" xfId="183"/>
    <cellStyle name="60% - akcent 2 2" xfId="184"/>
    <cellStyle name="60% - akcent 2 2 2" xfId="185"/>
    <cellStyle name="60% - akcent 2 2 3" xfId="186"/>
    <cellStyle name="60% - akcent 2 2 4" xfId="187"/>
    <cellStyle name="60% - akcent 2 2 5" xfId="188"/>
    <cellStyle name="60% - akcent 3" xfId="189"/>
    <cellStyle name="60% - akcent 3 2" xfId="190"/>
    <cellStyle name="60% - akcent 3 2 2" xfId="191"/>
    <cellStyle name="60% - akcent 3 2 3" xfId="192"/>
    <cellStyle name="60% - akcent 3 2 4" xfId="193"/>
    <cellStyle name="60% - akcent 3 2 5" xfId="194"/>
    <cellStyle name="60% - akcent 4" xfId="195"/>
    <cellStyle name="60% - akcent 4 2" xfId="196"/>
    <cellStyle name="60% - akcent 4 2 2" xfId="197"/>
    <cellStyle name="60% - akcent 4 2 3" xfId="198"/>
    <cellStyle name="60% - akcent 4 2 4" xfId="199"/>
    <cellStyle name="60% - akcent 4 2 5" xfId="200"/>
    <cellStyle name="60% - akcent 5" xfId="201"/>
    <cellStyle name="60% - akcent 5 2" xfId="202"/>
    <cellStyle name="60% - akcent 5 2 2" xfId="203"/>
    <cellStyle name="60% - akcent 5 2 3" xfId="204"/>
    <cellStyle name="60% - akcent 5 2 4" xfId="205"/>
    <cellStyle name="60% - akcent 5 2 5" xfId="206"/>
    <cellStyle name="60% - akcent 6" xfId="207"/>
    <cellStyle name="60% - akcent 6 2" xfId="208"/>
    <cellStyle name="60% - akcent 6 2 2" xfId="209"/>
    <cellStyle name="60% - akcent 6 2 3" xfId="210"/>
    <cellStyle name="60% - akcent 6 2 4" xfId="211"/>
    <cellStyle name="60% - akcent 6 2 5" xfId="212"/>
    <cellStyle name="Accent1" xfId="213"/>
    <cellStyle name="Accent1 2" xfId="214"/>
    <cellStyle name="Accent1 3" xfId="215"/>
    <cellStyle name="Accent1 4" xfId="216"/>
    <cellStyle name="Accent1 5" xfId="217"/>
    <cellStyle name="Accent2" xfId="218"/>
    <cellStyle name="Accent2 2" xfId="219"/>
    <cellStyle name="Accent2 3" xfId="220"/>
    <cellStyle name="Accent2 4" xfId="221"/>
    <cellStyle name="Accent2 5" xfId="222"/>
    <cellStyle name="Accent3" xfId="223"/>
    <cellStyle name="Accent3 2" xfId="224"/>
    <cellStyle name="Accent3 3" xfId="225"/>
    <cellStyle name="Accent3 4" xfId="226"/>
    <cellStyle name="Accent3 5" xfId="227"/>
    <cellStyle name="Accent4" xfId="228"/>
    <cellStyle name="Accent4 2" xfId="229"/>
    <cellStyle name="Accent4 3" xfId="230"/>
    <cellStyle name="Accent4 4" xfId="231"/>
    <cellStyle name="Accent4 5" xfId="232"/>
    <cellStyle name="Accent5" xfId="233"/>
    <cellStyle name="Accent5 2" xfId="234"/>
    <cellStyle name="Accent5 3" xfId="235"/>
    <cellStyle name="Accent5 4" xfId="236"/>
    <cellStyle name="Accent5 5" xfId="237"/>
    <cellStyle name="Accent6" xfId="238"/>
    <cellStyle name="Accent6 2" xfId="239"/>
    <cellStyle name="Accent6 3" xfId="240"/>
    <cellStyle name="Accent6 4" xfId="241"/>
    <cellStyle name="Accent6 5" xfId="242"/>
    <cellStyle name="Akcent 1" xfId="243"/>
    <cellStyle name="Akcent 1 2" xfId="244"/>
    <cellStyle name="Akcent 1 2 2" xfId="245"/>
    <cellStyle name="Akcent 1 2 3" xfId="246"/>
    <cellStyle name="Akcent 1 2 4" xfId="247"/>
    <cellStyle name="Akcent 1 2 5" xfId="248"/>
    <cellStyle name="Akcent 2" xfId="249"/>
    <cellStyle name="Akcent 2 2" xfId="250"/>
    <cellStyle name="Akcent 2 2 2" xfId="251"/>
    <cellStyle name="Akcent 2 2 3" xfId="252"/>
    <cellStyle name="Akcent 2 2 4" xfId="253"/>
    <cellStyle name="Akcent 2 2 5" xfId="254"/>
    <cellStyle name="Akcent 3" xfId="255"/>
    <cellStyle name="Akcent 3 2" xfId="256"/>
    <cellStyle name="Akcent 3 2 2" xfId="257"/>
    <cellStyle name="Akcent 3 2 3" xfId="258"/>
    <cellStyle name="Akcent 3 2 4" xfId="259"/>
    <cellStyle name="Akcent 3 2 5" xfId="260"/>
    <cellStyle name="Akcent 4" xfId="261"/>
    <cellStyle name="Akcent 4 2" xfId="262"/>
    <cellStyle name="Akcent 4 2 2" xfId="263"/>
    <cellStyle name="Akcent 4 2 3" xfId="264"/>
    <cellStyle name="Akcent 4 2 4" xfId="265"/>
    <cellStyle name="Akcent 4 2 5" xfId="266"/>
    <cellStyle name="Akcent 5" xfId="267"/>
    <cellStyle name="Akcent 5 2" xfId="268"/>
    <cellStyle name="Akcent 5 2 2" xfId="269"/>
    <cellStyle name="Akcent 5 2 3" xfId="270"/>
    <cellStyle name="Akcent 5 2 4" xfId="271"/>
    <cellStyle name="Akcent 5 2 5" xfId="272"/>
    <cellStyle name="Akcent 6" xfId="273"/>
    <cellStyle name="Akcent 6 2" xfId="274"/>
    <cellStyle name="Akcent 6 2 2" xfId="275"/>
    <cellStyle name="Akcent 6 2 3" xfId="276"/>
    <cellStyle name="Akcent 6 2 4" xfId="277"/>
    <cellStyle name="Akcent 6 2 5" xfId="278"/>
    <cellStyle name="Bad" xfId="279"/>
    <cellStyle name="Bad 2" xfId="280"/>
    <cellStyle name="Bad 3" xfId="281"/>
    <cellStyle name="Bad 4" xfId="282"/>
    <cellStyle name="Bad 5" xfId="283"/>
    <cellStyle name="Calculation" xfId="284"/>
    <cellStyle name="Calculation 2" xfId="285"/>
    <cellStyle name="Calculation 3" xfId="286"/>
    <cellStyle name="Calculation 4" xfId="287"/>
    <cellStyle name="Calculation 5" xfId="288"/>
    <cellStyle name="Check Cell" xfId="289"/>
    <cellStyle name="Check Cell 2" xfId="290"/>
    <cellStyle name="Check Cell 3" xfId="291"/>
    <cellStyle name="Check Cell 4" xfId="292"/>
    <cellStyle name="Check Cell 5" xfId="293"/>
    <cellStyle name="Dane wejściowe" xfId="294"/>
    <cellStyle name="Dane wejściowe 2" xfId="295"/>
    <cellStyle name="Dane wejściowe 2 2" xfId="296"/>
    <cellStyle name="Dane wejściowe 2 3" xfId="297"/>
    <cellStyle name="Dane wejściowe 2 4" xfId="298"/>
    <cellStyle name="Dane wejściowe 2 5" xfId="299"/>
    <cellStyle name="Dane wyjściowe" xfId="300"/>
    <cellStyle name="Dane wyjściowe 2" xfId="301"/>
    <cellStyle name="Dane wyjściowe 2 2" xfId="302"/>
    <cellStyle name="Dane wyjściowe 2 3" xfId="303"/>
    <cellStyle name="Dane wyjściowe 2 4" xfId="304"/>
    <cellStyle name="Dane wyjściowe 2 5" xfId="305"/>
    <cellStyle name="Dobre" xfId="306"/>
    <cellStyle name="Dobre 2" xfId="307"/>
    <cellStyle name="Dobre 2 2" xfId="308"/>
    <cellStyle name="Dobre 2 3" xfId="309"/>
    <cellStyle name="Dobre 2 4" xfId="310"/>
    <cellStyle name="Dobre 2 5" xfId="311"/>
    <cellStyle name="Comma" xfId="312"/>
    <cellStyle name="Comma [0]" xfId="313"/>
    <cellStyle name="Excel Built-in Normal" xfId="314"/>
    <cellStyle name="Explanatory Text" xfId="315"/>
    <cellStyle name="Good" xfId="316"/>
    <cellStyle name="Good 2" xfId="317"/>
    <cellStyle name="Good 3" xfId="318"/>
    <cellStyle name="Good 4" xfId="319"/>
    <cellStyle name="Good 5" xfId="320"/>
    <cellStyle name="Heading 1" xfId="321"/>
    <cellStyle name="Heading 2" xfId="322"/>
    <cellStyle name="Heading 3" xfId="323"/>
    <cellStyle name="Heading 4" xfId="324"/>
    <cellStyle name="Hyperlink" xfId="325"/>
    <cellStyle name="Input" xfId="326"/>
    <cellStyle name="Input 2" xfId="327"/>
    <cellStyle name="Input 3" xfId="328"/>
    <cellStyle name="Input 4" xfId="329"/>
    <cellStyle name="Input 5" xfId="330"/>
    <cellStyle name="Komórka połączona" xfId="331"/>
    <cellStyle name="Komórka połączona 2" xfId="332"/>
    <cellStyle name="Komórka zaznaczona" xfId="333"/>
    <cellStyle name="Komórka zaznaczona 2" xfId="334"/>
    <cellStyle name="Komórka zaznaczona 2 2" xfId="335"/>
    <cellStyle name="Komórka zaznaczona 2 3" xfId="336"/>
    <cellStyle name="Komórka zaznaczona 2 4" xfId="337"/>
    <cellStyle name="Komórka zaznaczona 2 5" xfId="338"/>
    <cellStyle name="Linked Cell" xfId="339"/>
    <cellStyle name="Nagłówek 1" xfId="340"/>
    <cellStyle name="Nagłówek 1 2" xfId="341"/>
    <cellStyle name="Nagłówek 2" xfId="342"/>
    <cellStyle name="Nagłówek 2 2" xfId="343"/>
    <cellStyle name="Nagłówek 3" xfId="344"/>
    <cellStyle name="Nagłówek 3 2" xfId="345"/>
    <cellStyle name="Nagłówek 4" xfId="346"/>
    <cellStyle name="Nagłówek 4 2" xfId="347"/>
    <cellStyle name="Neutral" xfId="348"/>
    <cellStyle name="Neutral 2" xfId="349"/>
    <cellStyle name="Neutral 3" xfId="350"/>
    <cellStyle name="Neutral 4" xfId="351"/>
    <cellStyle name="Neutral 5" xfId="352"/>
    <cellStyle name="Neutralne" xfId="353"/>
    <cellStyle name="Neutralne 2" xfId="354"/>
    <cellStyle name="Neutralne 2 2" xfId="355"/>
    <cellStyle name="Neutralne 2 3" xfId="356"/>
    <cellStyle name="Neutralne 2 4" xfId="357"/>
    <cellStyle name="Neutralne 2 5" xfId="358"/>
    <cellStyle name="Normal_ASFALT" xfId="359"/>
    <cellStyle name="Normalny 10" xfId="360"/>
    <cellStyle name="Normalny 10 2" xfId="361"/>
    <cellStyle name="Normalny 10 3" xfId="362"/>
    <cellStyle name="Normalny 10 4" xfId="363"/>
    <cellStyle name="Normalny 10 5" xfId="364"/>
    <cellStyle name="Normalny 11" xfId="365"/>
    <cellStyle name="Normalny 2" xfId="366"/>
    <cellStyle name="Normalny 2 2" xfId="367"/>
    <cellStyle name="Normalny 2 2 2" xfId="368"/>
    <cellStyle name="Normalny 2 2 3" xfId="369"/>
    <cellStyle name="Normalny 2 2 4" xfId="370"/>
    <cellStyle name="Normalny 2 2 5" xfId="371"/>
    <cellStyle name="Normalny 3" xfId="372"/>
    <cellStyle name="Normalny 3 2" xfId="373"/>
    <cellStyle name="Normalny 3 3" xfId="374"/>
    <cellStyle name="Normalny 3 4" xfId="375"/>
    <cellStyle name="Normalny 3 5" xfId="376"/>
    <cellStyle name="Normalny 3 6" xfId="377"/>
    <cellStyle name="Normalny 3 7" xfId="378"/>
    <cellStyle name="Normalny 3_ASFALT" xfId="379"/>
    <cellStyle name="Normalny 4" xfId="380"/>
    <cellStyle name="Normalny 4 2" xfId="381"/>
    <cellStyle name="Normalny 5" xfId="382"/>
    <cellStyle name="Normalny 5 2" xfId="383"/>
    <cellStyle name="Normalny 6" xfId="384"/>
    <cellStyle name="Normalny 7" xfId="385"/>
    <cellStyle name="Normalny 8" xfId="386"/>
    <cellStyle name="Normalny 8 2" xfId="387"/>
    <cellStyle name="Normalny 8 3" xfId="388"/>
    <cellStyle name="Normalny 8 4" xfId="389"/>
    <cellStyle name="Normalny 8 5" xfId="390"/>
    <cellStyle name="Normalny 9" xfId="391"/>
    <cellStyle name="Normalny 9 2" xfId="392"/>
    <cellStyle name="Normalny 9 3" xfId="393"/>
    <cellStyle name="Normalny 9 4" xfId="394"/>
    <cellStyle name="Normalny 9 5" xfId="395"/>
    <cellStyle name="Note" xfId="396"/>
    <cellStyle name="Note 2" xfId="397"/>
    <cellStyle name="Note 2 2" xfId="398"/>
    <cellStyle name="Note 2 3" xfId="399"/>
    <cellStyle name="Note 2 4" xfId="400"/>
    <cellStyle name="Note 2 5" xfId="401"/>
    <cellStyle name="Note 3" xfId="402"/>
    <cellStyle name="Note 3 2" xfId="403"/>
    <cellStyle name="Note 3 2 2" xfId="404"/>
    <cellStyle name="Note 3 2 3" xfId="405"/>
    <cellStyle name="Note 3 2 4" xfId="406"/>
    <cellStyle name="Note 3 2 5" xfId="407"/>
    <cellStyle name="Note 3 3" xfId="408"/>
    <cellStyle name="Note 3 3 2" xfId="409"/>
    <cellStyle name="Note 3 3 3" xfId="410"/>
    <cellStyle name="Note 3 3 4" xfId="411"/>
    <cellStyle name="Note 3 3 5" xfId="412"/>
    <cellStyle name="Note 3 4" xfId="413"/>
    <cellStyle name="Note 3 5" xfId="414"/>
    <cellStyle name="Note 3 6" xfId="415"/>
    <cellStyle name="Note 3 7" xfId="416"/>
    <cellStyle name="Note 4" xfId="417"/>
    <cellStyle name="Note 4 2" xfId="418"/>
    <cellStyle name="Note 4 3" xfId="419"/>
    <cellStyle name="Note 4 4" xfId="420"/>
    <cellStyle name="Note 4 5" xfId="421"/>
    <cellStyle name="Note 5" xfId="422"/>
    <cellStyle name="Note 6" xfId="423"/>
    <cellStyle name="Note 7" xfId="424"/>
    <cellStyle name="Note 8" xfId="425"/>
    <cellStyle name="Obliczenia" xfId="426"/>
    <cellStyle name="Obliczenia 2" xfId="427"/>
    <cellStyle name="Obliczenia 2 2" xfId="428"/>
    <cellStyle name="Obliczenia 2 3" xfId="429"/>
    <cellStyle name="Obliczenia 2 4" xfId="430"/>
    <cellStyle name="Obliczenia 2 5" xfId="431"/>
    <cellStyle name="Followed Hyperlink" xfId="432"/>
    <cellStyle name="Output" xfId="433"/>
    <cellStyle name="Output 2" xfId="434"/>
    <cellStyle name="Output 3" xfId="435"/>
    <cellStyle name="Output 4" xfId="436"/>
    <cellStyle name="Output 5" xfId="437"/>
    <cellStyle name="Percent" xfId="438"/>
    <cellStyle name="Procentowy 2" xfId="439"/>
    <cellStyle name="Procentowy 2 2" xfId="440"/>
    <cellStyle name="Procentowy 2 3" xfId="441"/>
    <cellStyle name="Procentowy 2 4" xfId="442"/>
    <cellStyle name="Procentowy 2 5" xfId="443"/>
    <cellStyle name="Suma" xfId="444"/>
    <cellStyle name="Suma 2" xfId="445"/>
    <cellStyle name="Tekst objaśnienia" xfId="446"/>
    <cellStyle name="Tekst objaśnienia 2" xfId="447"/>
    <cellStyle name="Tekst ostrzeżenia" xfId="448"/>
    <cellStyle name="Tekst ostrzeżenia 2" xfId="449"/>
    <cellStyle name="Terespol" xfId="450"/>
    <cellStyle name="Terespol 2" xfId="451"/>
    <cellStyle name="Terespol 3" xfId="452"/>
    <cellStyle name="Terespol 4" xfId="453"/>
    <cellStyle name="Terespol 5" xfId="454"/>
    <cellStyle name="TerespolA" xfId="455"/>
    <cellStyle name="TerespolA 2" xfId="456"/>
    <cellStyle name="TerespolA 3" xfId="457"/>
    <cellStyle name="TerespolA 4" xfId="458"/>
    <cellStyle name="TerespolA 5" xfId="459"/>
    <cellStyle name="TerespolD" xfId="460"/>
    <cellStyle name="TerespolD 2" xfId="461"/>
    <cellStyle name="TerespolD 3" xfId="462"/>
    <cellStyle name="TerespolD 4" xfId="463"/>
    <cellStyle name="TerespolD 5" xfId="464"/>
    <cellStyle name="Title" xfId="465"/>
    <cellStyle name="Total" xfId="466"/>
    <cellStyle name="Tytuł" xfId="467"/>
    <cellStyle name="Tytuł 2" xfId="468"/>
    <cellStyle name="Uwaga" xfId="469"/>
    <cellStyle name="Uwaga 2" xfId="470"/>
    <cellStyle name="Uwaga 2 2" xfId="471"/>
    <cellStyle name="Uwaga 2 3" xfId="472"/>
    <cellStyle name="Uwaga 2 4" xfId="473"/>
    <cellStyle name="Uwaga 2 5" xfId="474"/>
    <cellStyle name="Currency" xfId="475"/>
    <cellStyle name="Currency [0]" xfId="476"/>
    <cellStyle name="Walutowy 2" xfId="477"/>
    <cellStyle name="Walutowy 2 2" xfId="478"/>
    <cellStyle name="Walutowy 2 3" xfId="479"/>
    <cellStyle name="Walutowy 2 4" xfId="480"/>
    <cellStyle name="Walutowy 2 5" xfId="481"/>
    <cellStyle name="Warning Text" xfId="482"/>
    <cellStyle name="Złe" xfId="483"/>
    <cellStyle name="Złe 2" xfId="484"/>
    <cellStyle name="Złe 2 2" xfId="485"/>
    <cellStyle name="Złe 2 3" xfId="486"/>
    <cellStyle name="Złe 2 4" xfId="487"/>
    <cellStyle name="Złe 2 5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A0A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4.7109375" style="0" customWidth="1"/>
    <col min="2" max="2" width="11.7109375" style="83" customWidth="1"/>
    <col min="3" max="3" width="71.8515625" style="1" customWidth="1"/>
    <col min="4" max="4" width="5.28125" style="84" customWidth="1"/>
    <col min="5" max="5" width="10.7109375" style="96" customWidth="1"/>
    <col min="6" max="6" width="8.7109375" style="58" bestFit="1" customWidth="1"/>
    <col min="7" max="7" width="15.8515625" style="58" bestFit="1" customWidth="1"/>
    <col min="8" max="8" width="12.7109375" style="0" bestFit="1" customWidth="1"/>
    <col min="9" max="9" width="14.7109375" style="0" bestFit="1" customWidth="1"/>
  </cols>
  <sheetData>
    <row r="1" spans="6:7" ht="12.75">
      <c r="F1" s="141" t="s">
        <v>130</v>
      </c>
      <c r="G1" s="140"/>
    </row>
    <row r="2" spans="1:7" ht="15.75">
      <c r="A2" s="131" t="s">
        <v>129</v>
      </c>
      <c r="B2" s="132"/>
      <c r="C2" s="132"/>
      <c r="D2" s="132"/>
      <c r="E2" s="132"/>
      <c r="F2" s="132"/>
      <c r="G2" s="133"/>
    </row>
    <row r="3" spans="1:7" ht="48.75" customHeight="1">
      <c r="A3" s="134" t="s">
        <v>125</v>
      </c>
      <c r="B3" s="135"/>
      <c r="C3" s="135"/>
      <c r="D3" s="135"/>
      <c r="E3" s="135"/>
      <c r="F3" s="135"/>
      <c r="G3" s="136"/>
    </row>
    <row r="4" spans="1:7" ht="12.75">
      <c r="A4" s="137"/>
      <c r="B4" s="138"/>
      <c r="C4" s="138"/>
      <c r="D4" s="138"/>
      <c r="E4" s="138"/>
      <c r="F4" s="138"/>
      <c r="G4" s="139"/>
    </row>
    <row r="5" spans="1:7" ht="25.5">
      <c r="A5" s="10" t="s">
        <v>72</v>
      </c>
      <c r="B5" s="10" t="s">
        <v>94</v>
      </c>
      <c r="C5" s="10" t="s">
        <v>92</v>
      </c>
      <c r="D5" s="11" t="s">
        <v>37</v>
      </c>
      <c r="E5" s="11" t="s">
        <v>93</v>
      </c>
      <c r="F5" s="60" t="s">
        <v>95</v>
      </c>
      <c r="G5" s="61" t="s">
        <v>96</v>
      </c>
    </row>
    <row r="6" spans="1:7" ht="12.75">
      <c r="A6" s="12">
        <v>1</v>
      </c>
      <c r="B6" s="64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ht="24.75" customHeight="1">
      <c r="A7" s="33"/>
      <c r="B7" s="65"/>
      <c r="C7" s="34" t="s">
        <v>3</v>
      </c>
      <c r="D7" s="35" t="s">
        <v>4</v>
      </c>
      <c r="E7" s="45" t="s">
        <v>4</v>
      </c>
      <c r="F7" s="6" t="s">
        <v>4</v>
      </c>
      <c r="G7" s="59" t="s">
        <v>4</v>
      </c>
    </row>
    <row r="8" spans="1:7" ht="24.75" customHeight="1">
      <c r="A8" s="52"/>
      <c r="B8" s="65" t="s">
        <v>5</v>
      </c>
      <c r="C8" s="49" t="s">
        <v>38</v>
      </c>
      <c r="D8" s="24" t="s">
        <v>4</v>
      </c>
      <c r="E8" s="45" t="s">
        <v>4</v>
      </c>
      <c r="F8" s="6" t="s">
        <v>4</v>
      </c>
      <c r="G8" s="59" t="s">
        <v>4</v>
      </c>
    </row>
    <row r="9" spans="1:8" ht="30" customHeight="1">
      <c r="A9" s="25">
        <v>1</v>
      </c>
      <c r="B9" s="66" t="s">
        <v>5</v>
      </c>
      <c r="C9" s="13" t="s">
        <v>6</v>
      </c>
      <c r="D9" s="14" t="s">
        <v>0</v>
      </c>
      <c r="E9" s="121">
        <v>0.792</v>
      </c>
      <c r="F9" s="5">
        <v>0</v>
      </c>
      <c r="G9" s="5">
        <f>E9*F9</f>
        <v>0</v>
      </c>
      <c r="H9" s="31"/>
    </row>
    <row r="10" spans="1:8" ht="24.75" customHeight="1">
      <c r="A10" s="23"/>
      <c r="B10" s="65" t="s">
        <v>7</v>
      </c>
      <c r="C10" s="57" t="s">
        <v>99</v>
      </c>
      <c r="D10" s="24" t="s">
        <v>4</v>
      </c>
      <c r="E10" s="45" t="s">
        <v>4</v>
      </c>
      <c r="F10" s="6" t="s">
        <v>4</v>
      </c>
      <c r="G10" s="59" t="s">
        <v>4</v>
      </c>
      <c r="H10" s="31"/>
    </row>
    <row r="11" spans="1:8" ht="24.75" customHeight="1">
      <c r="A11" s="27">
        <v>2</v>
      </c>
      <c r="B11" s="127" t="s">
        <v>7</v>
      </c>
      <c r="C11" s="112" t="s">
        <v>110</v>
      </c>
      <c r="D11" s="15" t="s">
        <v>8</v>
      </c>
      <c r="E11" s="29">
        <v>3</v>
      </c>
      <c r="F11" s="56">
        <v>0</v>
      </c>
      <c r="G11" s="5">
        <f>E11*F11</f>
        <v>0</v>
      </c>
      <c r="H11" s="31"/>
    </row>
    <row r="12" spans="1:8" ht="24.75" customHeight="1">
      <c r="A12" s="25">
        <v>3</v>
      </c>
      <c r="B12" s="127"/>
      <c r="C12" s="112" t="s">
        <v>111</v>
      </c>
      <c r="D12" s="15" t="s">
        <v>8</v>
      </c>
      <c r="E12" s="29">
        <v>2</v>
      </c>
      <c r="F12" s="56">
        <v>0</v>
      </c>
      <c r="G12" s="5">
        <f>E12*F12</f>
        <v>0</v>
      </c>
      <c r="H12" s="31"/>
    </row>
    <row r="13" spans="1:8" ht="24.75" customHeight="1">
      <c r="A13" s="52"/>
      <c r="B13" s="70" t="s">
        <v>9</v>
      </c>
      <c r="C13" s="41" t="s">
        <v>39</v>
      </c>
      <c r="D13" s="24" t="s">
        <v>4</v>
      </c>
      <c r="E13" s="45" t="s">
        <v>4</v>
      </c>
      <c r="F13" s="6" t="s">
        <v>4</v>
      </c>
      <c r="G13" s="59" t="s">
        <v>4</v>
      </c>
      <c r="H13" s="31"/>
    </row>
    <row r="14" spans="1:8" ht="29.25" customHeight="1">
      <c r="A14" s="27">
        <v>4</v>
      </c>
      <c r="B14" s="66" t="s">
        <v>9</v>
      </c>
      <c r="C14" s="13" t="s">
        <v>106</v>
      </c>
      <c r="D14" s="17" t="s">
        <v>55</v>
      </c>
      <c r="E14" s="29">
        <v>554.4</v>
      </c>
      <c r="F14" s="5">
        <v>0</v>
      </c>
      <c r="G14" s="5">
        <f>E14*F14</f>
        <v>0</v>
      </c>
      <c r="H14" s="31"/>
    </row>
    <row r="15" spans="1:8" ht="24.75" customHeight="1">
      <c r="A15" s="52"/>
      <c r="B15" s="70" t="s">
        <v>10</v>
      </c>
      <c r="C15" s="41" t="s">
        <v>36</v>
      </c>
      <c r="D15" s="24" t="s">
        <v>4</v>
      </c>
      <c r="E15" s="45" t="s">
        <v>4</v>
      </c>
      <c r="F15" s="6" t="s">
        <v>4</v>
      </c>
      <c r="G15" s="59" t="s">
        <v>4</v>
      </c>
      <c r="H15" s="31"/>
    </row>
    <row r="16" spans="1:8" ht="24.75" customHeight="1">
      <c r="A16" s="27">
        <v>5</v>
      </c>
      <c r="B16" s="66" t="s">
        <v>10</v>
      </c>
      <c r="C16" s="18" t="s">
        <v>107</v>
      </c>
      <c r="D16" s="17" t="s">
        <v>11</v>
      </c>
      <c r="E16" s="29">
        <v>400</v>
      </c>
      <c r="F16" s="56">
        <v>0</v>
      </c>
      <c r="G16" s="5">
        <f aca="true" t="shared" si="0" ref="G16:G22">E16*F16</f>
        <v>0</v>
      </c>
      <c r="H16" s="31"/>
    </row>
    <row r="17" spans="1:12" ht="34.5" customHeight="1">
      <c r="A17" s="27">
        <v>6</v>
      </c>
      <c r="B17" s="66" t="s">
        <v>10</v>
      </c>
      <c r="C17" s="18" t="s">
        <v>112</v>
      </c>
      <c r="D17" s="17" t="s">
        <v>55</v>
      </c>
      <c r="E17" s="29">
        <v>3261</v>
      </c>
      <c r="F17" s="55">
        <v>0</v>
      </c>
      <c r="G17" s="5">
        <f t="shared" si="0"/>
        <v>0</v>
      </c>
      <c r="H17" s="31"/>
      <c r="K17" s="54"/>
      <c r="L17" s="54"/>
    </row>
    <row r="18" spans="1:11" ht="39" customHeight="1">
      <c r="A18" s="25">
        <v>7</v>
      </c>
      <c r="B18" s="66" t="s">
        <v>10</v>
      </c>
      <c r="C18" s="123" t="s">
        <v>127</v>
      </c>
      <c r="D18" s="17" t="s">
        <v>55</v>
      </c>
      <c r="E18" s="29">
        <v>21.3</v>
      </c>
      <c r="F18" s="55">
        <v>0</v>
      </c>
      <c r="G18" s="5">
        <f t="shared" si="0"/>
        <v>0</v>
      </c>
      <c r="H18" s="31"/>
      <c r="K18" s="54"/>
    </row>
    <row r="19" spans="1:12" ht="31.5" customHeight="1">
      <c r="A19" s="25">
        <v>8</v>
      </c>
      <c r="B19" s="66" t="s">
        <v>10</v>
      </c>
      <c r="C19" s="123" t="s">
        <v>128</v>
      </c>
      <c r="D19" s="17" t="s">
        <v>55</v>
      </c>
      <c r="E19" s="29">
        <v>20</v>
      </c>
      <c r="F19" s="56">
        <v>0</v>
      </c>
      <c r="G19" s="5">
        <f t="shared" si="0"/>
        <v>0</v>
      </c>
      <c r="H19" s="31"/>
      <c r="K19" s="54"/>
      <c r="L19" s="54"/>
    </row>
    <row r="20" spans="1:11" ht="24.75" customHeight="1">
      <c r="A20" s="27">
        <v>9</v>
      </c>
      <c r="B20" s="67" t="s">
        <v>10</v>
      </c>
      <c r="C20" s="50" t="s">
        <v>52</v>
      </c>
      <c r="D20" s="19" t="s">
        <v>2</v>
      </c>
      <c r="E20" s="29">
        <v>10</v>
      </c>
      <c r="F20" s="55">
        <v>0</v>
      </c>
      <c r="G20" s="5">
        <f t="shared" si="0"/>
        <v>0</v>
      </c>
      <c r="H20" s="31"/>
      <c r="K20" s="31"/>
    </row>
    <row r="21" spans="1:11" ht="24.75" customHeight="1">
      <c r="A21" s="25">
        <v>10</v>
      </c>
      <c r="B21" s="67" t="s">
        <v>78</v>
      </c>
      <c r="C21" s="50" t="s">
        <v>40</v>
      </c>
      <c r="D21" s="19" t="s">
        <v>2</v>
      </c>
      <c r="E21" s="29">
        <v>290</v>
      </c>
      <c r="F21" s="55">
        <v>0</v>
      </c>
      <c r="G21" s="5">
        <f t="shared" si="0"/>
        <v>0</v>
      </c>
      <c r="H21" s="31"/>
      <c r="K21" s="31"/>
    </row>
    <row r="22" spans="1:12" ht="43.5" customHeight="1">
      <c r="A22" s="27">
        <v>11</v>
      </c>
      <c r="B22" s="67" t="s">
        <v>79</v>
      </c>
      <c r="C22" s="124" t="s">
        <v>126</v>
      </c>
      <c r="D22" s="17" t="s">
        <v>55</v>
      </c>
      <c r="E22" s="29">
        <v>3261</v>
      </c>
      <c r="F22" s="56">
        <v>0</v>
      </c>
      <c r="G22" s="5">
        <f t="shared" si="0"/>
        <v>0</v>
      </c>
      <c r="H22" s="31"/>
      <c r="K22" s="54"/>
      <c r="L22" s="31"/>
    </row>
    <row r="23" spans="1:8" ht="24.75" customHeight="1">
      <c r="A23" s="7"/>
      <c r="B23" s="68"/>
      <c r="C23" s="62" t="s">
        <v>12</v>
      </c>
      <c r="D23" s="35" t="s">
        <v>4</v>
      </c>
      <c r="E23" s="45" t="s">
        <v>4</v>
      </c>
      <c r="F23" s="6" t="s">
        <v>4</v>
      </c>
      <c r="G23" s="59" t="s">
        <v>4</v>
      </c>
      <c r="H23" s="31"/>
    </row>
    <row r="24" spans="1:8" ht="24.75" customHeight="1">
      <c r="A24" s="7"/>
      <c r="B24" s="68" t="s">
        <v>13</v>
      </c>
      <c r="C24" s="62" t="s">
        <v>14</v>
      </c>
      <c r="D24" s="42"/>
      <c r="E24" s="45"/>
      <c r="F24" s="6"/>
      <c r="G24" s="6"/>
      <c r="H24" s="31"/>
    </row>
    <row r="25" spans="1:8" ht="24.75" customHeight="1">
      <c r="A25" s="113">
        <v>12</v>
      </c>
      <c r="B25" s="69" t="s">
        <v>13</v>
      </c>
      <c r="C25" s="114" t="s">
        <v>14</v>
      </c>
      <c r="D25" s="20" t="s">
        <v>56</v>
      </c>
      <c r="E25" s="29">
        <v>2225.78</v>
      </c>
      <c r="F25" s="5">
        <v>0</v>
      </c>
      <c r="G25" s="5">
        <f>E25*F25</f>
        <v>0</v>
      </c>
      <c r="H25" s="31"/>
    </row>
    <row r="26" spans="1:8" ht="24.75" customHeight="1">
      <c r="A26" s="43"/>
      <c r="B26" s="68" t="s">
        <v>15</v>
      </c>
      <c r="C26" s="44" t="s">
        <v>16</v>
      </c>
      <c r="D26" s="24" t="s">
        <v>4</v>
      </c>
      <c r="E26" s="45" t="s">
        <v>4</v>
      </c>
      <c r="F26" s="6" t="s">
        <v>4</v>
      </c>
      <c r="G26" s="59" t="s">
        <v>4</v>
      </c>
      <c r="H26" s="31"/>
    </row>
    <row r="27" spans="1:8" ht="31.5" customHeight="1">
      <c r="A27" s="8">
        <v>13</v>
      </c>
      <c r="B27" s="69" t="s">
        <v>15</v>
      </c>
      <c r="C27" s="9" t="s">
        <v>91</v>
      </c>
      <c r="D27" s="20" t="s">
        <v>56</v>
      </c>
      <c r="E27" s="29">
        <v>680</v>
      </c>
      <c r="F27" s="56">
        <v>0</v>
      </c>
      <c r="G27" s="5">
        <f>E27*F27</f>
        <v>0</v>
      </c>
      <c r="H27" s="31"/>
    </row>
    <row r="28" spans="1:8" ht="24.75" customHeight="1">
      <c r="A28" s="46"/>
      <c r="B28" s="70"/>
      <c r="C28" s="51" t="s">
        <v>17</v>
      </c>
      <c r="D28" s="35" t="s">
        <v>4</v>
      </c>
      <c r="E28" s="45" t="s">
        <v>4</v>
      </c>
      <c r="F28" s="6" t="s">
        <v>4</v>
      </c>
      <c r="G28" s="59" t="s">
        <v>4</v>
      </c>
      <c r="H28" s="31"/>
    </row>
    <row r="29" spans="1:8" ht="24.75" customHeight="1">
      <c r="A29" s="22"/>
      <c r="B29" s="71" t="s">
        <v>18</v>
      </c>
      <c r="C29" s="41" t="s">
        <v>41</v>
      </c>
      <c r="D29" s="24" t="s">
        <v>4</v>
      </c>
      <c r="E29" s="45" t="s">
        <v>4</v>
      </c>
      <c r="F29" s="6" t="s">
        <v>4</v>
      </c>
      <c r="G29" s="59" t="s">
        <v>4</v>
      </c>
      <c r="H29" s="31"/>
    </row>
    <row r="30" spans="1:8" ht="30.75" customHeight="1">
      <c r="A30" s="26">
        <v>14</v>
      </c>
      <c r="B30" s="72" t="s">
        <v>18</v>
      </c>
      <c r="C30" s="48" t="s">
        <v>54</v>
      </c>
      <c r="D30" s="17" t="s">
        <v>1</v>
      </c>
      <c r="E30" s="29">
        <v>5669</v>
      </c>
      <c r="F30" s="30">
        <v>0</v>
      </c>
      <c r="G30" s="5">
        <f>E30*F30</f>
        <v>0</v>
      </c>
      <c r="H30" s="31"/>
    </row>
    <row r="31" spans="1:8" ht="24.75" customHeight="1">
      <c r="A31" s="52"/>
      <c r="B31" s="70" t="s">
        <v>80</v>
      </c>
      <c r="C31" s="51" t="s">
        <v>46</v>
      </c>
      <c r="D31" s="24" t="s">
        <v>4</v>
      </c>
      <c r="E31" s="45" t="s">
        <v>4</v>
      </c>
      <c r="F31" s="6" t="s">
        <v>4</v>
      </c>
      <c r="G31" s="59" t="s">
        <v>4</v>
      </c>
      <c r="H31" s="31"/>
    </row>
    <row r="32" spans="1:8" ht="24.75" customHeight="1">
      <c r="A32" s="47">
        <v>15</v>
      </c>
      <c r="B32" s="73" t="s">
        <v>80</v>
      </c>
      <c r="C32" s="48" t="s">
        <v>73</v>
      </c>
      <c r="D32" s="17" t="s">
        <v>55</v>
      </c>
      <c r="E32" s="30">
        <v>111</v>
      </c>
      <c r="F32" s="56">
        <v>0</v>
      </c>
      <c r="G32" s="5">
        <f>E32*F32</f>
        <v>0</v>
      </c>
      <c r="H32" s="31"/>
    </row>
    <row r="33" spans="1:8" ht="24.75" customHeight="1">
      <c r="A33" s="52"/>
      <c r="B33" s="76" t="s">
        <v>20</v>
      </c>
      <c r="C33" s="41" t="s">
        <v>70</v>
      </c>
      <c r="D33" s="24" t="s">
        <v>4</v>
      </c>
      <c r="E33" s="45" t="s">
        <v>4</v>
      </c>
      <c r="F33" s="6" t="s">
        <v>4</v>
      </c>
      <c r="G33" s="59" t="s">
        <v>4</v>
      </c>
      <c r="H33" s="31"/>
    </row>
    <row r="34" spans="1:8" ht="24.75" customHeight="1">
      <c r="A34" s="10">
        <v>16</v>
      </c>
      <c r="B34" s="74" t="s">
        <v>20</v>
      </c>
      <c r="C34" s="21" t="s">
        <v>21</v>
      </c>
      <c r="D34" s="20" t="s">
        <v>55</v>
      </c>
      <c r="E34" s="30">
        <v>4588</v>
      </c>
      <c r="F34" s="56">
        <v>0</v>
      </c>
      <c r="G34" s="5">
        <f>E34*F34</f>
        <v>0</v>
      </c>
      <c r="H34" s="31"/>
    </row>
    <row r="35" spans="1:8" ht="24.75" customHeight="1">
      <c r="A35" s="52"/>
      <c r="B35" s="70" t="s">
        <v>19</v>
      </c>
      <c r="C35" s="41" t="s">
        <v>45</v>
      </c>
      <c r="D35" s="24" t="s">
        <v>4</v>
      </c>
      <c r="E35" s="45" t="s">
        <v>4</v>
      </c>
      <c r="F35" s="6" t="s">
        <v>4</v>
      </c>
      <c r="G35" s="59" t="s">
        <v>4</v>
      </c>
      <c r="H35" s="31"/>
    </row>
    <row r="36" spans="1:8" ht="38.25" customHeight="1">
      <c r="A36" s="10">
        <v>17</v>
      </c>
      <c r="B36" s="75" t="s">
        <v>19</v>
      </c>
      <c r="C36" s="18" t="s">
        <v>109</v>
      </c>
      <c r="D36" s="17" t="s">
        <v>55</v>
      </c>
      <c r="E36" s="111">
        <v>4686</v>
      </c>
      <c r="F36" s="56">
        <v>0</v>
      </c>
      <c r="G36" s="5">
        <f>E36*F36</f>
        <v>0</v>
      </c>
      <c r="H36" s="31"/>
    </row>
    <row r="37" spans="1:8" ht="24.75" customHeight="1">
      <c r="A37" s="52"/>
      <c r="B37" s="70" t="s">
        <v>53</v>
      </c>
      <c r="C37" s="41" t="s">
        <v>42</v>
      </c>
      <c r="D37" s="24" t="s">
        <v>4</v>
      </c>
      <c r="E37" s="45" t="s">
        <v>4</v>
      </c>
      <c r="F37" s="6" t="s">
        <v>4</v>
      </c>
      <c r="G37" s="59" t="s">
        <v>4</v>
      </c>
      <c r="H37" s="31"/>
    </row>
    <row r="38" spans="1:8" ht="24.75" customHeight="1">
      <c r="A38" s="10">
        <v>18</v>
      </c>
      <c r="B38" s="73" t="s">
        <v>53</v>
      </c>
      <c r="C38" s="48" t="s">
        <v>43</v>
      </c>
      <c r="D38" s="17" t="s">
        <v>55</v>
      </c>
      <c r="E38" s="30">
        <v>4580</v>
      </c>
      <c r="F38" s="56">
        <v>0</v>
      </c>
      <c r="G38" s="5">
        <f>E38*F38</f>
        <v>0</v>
      </c>
      <c r="H38" s="31"/>
    </row>
    <row r="39" spans="1:8" ht="24.75" customHeight="1">
      <c r="A39" s="10">
        <v>19</v>
      </c>
      <c r="B39" s="73" t="s">
        <v>53</v>
      </c>
      <c r="C39" s="48" t="s">
        <v>44</v>
      </c>
      <c r="D39" s="17" t="s">
        <v>55</v>
      </c>
      <c r="E39" s="56">
        <v>5381</v>
      </c>
      <c r="F39" s="56">
        <v>0</v>
      </c>
      <c r="G39" s="5">
        <f>E39*F39</f>
        <v>0</v>
      </c>
      <c r="H39" s="31"/>
    </row>
    <row r="40" spans="1:8" ht="24.75" customHeight="1">
      <c r="A40" s="89"/>
      <c r="B40" s="88" t="s">
        <v>100</v>
      </c>
      <c r="C40" s="87" t="s">
        <v>101</v>
      </c>
      <c r="D40" s="35" t="s">
        <v>4</v>
      </c>
      <c r="E40" s="45" t="s">
        <v>4</v>
      </c>
      <c r="F40" s="6" t="s">
        <v>4</v>
      </c>
      <c r="G40" s="59" t="s">
        <v>4</v>
      </c>
      <c r="H40" s="31"/>
    </row>
    <row r="41" spans="1:8" ht="24.75" customHeight="1">
      <c r="A41" s="91">
        <v>20</v>
      </c>
      <c r="B41" s="95" t="s">
        <v>100</v>
      </c>
      <c r="C41" s="97" t="s">
        <v>102</v>
      </c>
      <c r="D41" s="93" t="s">
        <v>55</v>
      </c>
      <c r="E41" s="92">
        <v>735</v>
      </c>
      <c r="F41" s="94">
        <v>0</v>
      </c>
      <c r="G41" s="5">
        <f>E41*F41</f>
        <v>0</v>
      </c>
      <c r="H41" s="31"/>
    </row>
    <row r="42" spans="1:8" ht="24.75" customHeight="1">
      <c r="A42" s="86">
        <v>21</v>
      </c>
      <c r="B42" s="85" t="s">
        <v>100</v>
      </c>
      <c r="C42" s="90" t="s">
        <v>103</v>
      </c>
      <c r="D42" s="98" t="s">
        <v>55</v>
      </c>
      <c r="E42" s="99">
        <v>346</v>
      </c>
      <c r="F42" s="100">
        <v>0</v>
      </c>
      <c r="G42" s="5">
        <f>E42*F42</f>
        <v>0</v>
      </c>
      <c r="H42" s="31"/>
    </row>
    <row r="43" spans="1:8" ht="24.75" customHeight="1">
      <c r="A43" s="101"/>
      <c r="B43" s="102"/>
      <c r="C43" s="103"/>
      <c r="D43" s="35" t="s">
        <v>4</v>
      </c>
      <c r="E43" s="45" t="s">
        <v>4</v>
      </c>
      <c r="F43" s="6" t="s">
        <v>4</v>
      </c>
      <c r="G43" s="59" t="s">
        <v>4</v>
      </c>
      <c r="H43" s="31"/>
    </row>
    <row r="44" spans="1:8" ht="24.75" customHeight="1">
      <c r="A44" s="104">
        <v>22</v>
      </c>
      <c r="B44" s="105" t="s">
        <v>105</v>
      </c>
      <c r="C44" s="106" t="s">
        <v>104</v>
      </c>
      <c r="D44" s="107" t="s">
        <v>2</v>
      </c>
      <c r="E44" s="29">
        <v>210</v>
      </c>
      <c r="F44" s="30">
        <v>0</v>
      </c>
      <c r="G44" s="108">
        <f>F44*E44</f>
        <v>0</v>
      </c>
      <c r="H44" s="31"/>
    </row>
    <row r="45" spans="1:7" ht="24.75" customHeight="1">
      <c r="A45" s="52"/>
      <c r="B45" s="76"/>
      <c r="C45" s="36" t="s">
        <v>47</v>
      </c>
      <c r="D45" s="35" t="s">
        <v>4</v>
      </c>
      <c r="E45" s="45" t="s">
        <v>4</v>
      </c>
      <c r="F45" s="6" t="s">
        <v>4</v>
      </c>
      <c r="G45" s="59" t="s">
        <v>4</v>
      </c>
    </row>
    <row r="46" spans="1:7" ht="24.75" customHeight="1">
      <c r="A46" s="52"/>
      <c r="B46" s="78" t="s">
        <v>75</v>
      </c>
      <c r="C46" s="41" t="s">
        <v>84</v>
      </c>
      <c r="D46" s="24" t="s">
        <v>4</v>
      </c>
      <c r="E46" s="45" t="s">
        <v>4</v>
      </c>
      <c r="F46" s="6" t="s">
        <v>4</v>
      </c>
      <c r="G46" s="59" t="s">
        <v>4</v>
      </c>
    </row>
    <row r="47" spans="1:7" ht="24.75" customHeight="1">
      <c r="A47" s="32">
        <v>21</v>
      </c>
      <c r="B47" s="77" t="s">
        <v>75</v>
      </c>
      <c r="C47" s="115" t="s">
        <v>113</v>
      </c>
      <c r="D47" s="17" t="s">
        <v>55</v>
      </c>
      <c r="E47" s="29">
        <v>730</v>
      </c>
      <c r="F47" s="116">
        <v>0</v>
      </c>
      <c r="G47" s="5">
        <f>E47*F47</f>
        <v>0</v>
      </c>
    </row>
    <row r="48" spans="1:7" ht="24.75" customHeight="1">
      <c r="A48" s="52"/>
      <c r="B48" s="78" t="s">
        <v>75</v>
      </c>
      <c r="C48" s="41" t="s">
        <v>85</v>
      </c>
      <c r="D48" s="24" t="s">
        <v>4</v>
      </c>
      <c r="E48" s="45" t="s">
        <v>4</v>
      </c>
      <c r="F48" s="6" t="s">
        <v>4</v>
      </c>
      <c r="G48" s="59" t="s">
        <v>4</v>
      </c>
    </row>
    <row r="49" spans="1:12" ht="24.75" customHeight="1">
      <c r="A49" s="47">
        <v>22</v>
      </c>
      <c r="B49" s="77" t="s">
        <v>75</v>
      </c>
      <c r="C49" s="115" t="s">
        <v>114</v>
      </c>
      <c r="D49" s="17" t="s">
        <v>55</v>
      </c>
      <c r="E49" s="55">
        <v>4324</v>
      </c>
      <c r="F49" s="55">
        <v>0</v>
      </c>
      <c r="G49" s="5">
        <f>E49*F49</f>
        <v>0</v>
      </c>
      <c r="L49" s="3"/>
    </row>
    <row r="50" spans="1:12" ht="24.75" customHeight="1">
      <c r="A50" s="52"/>
      <c r="B50" s="78" t="s">
        <v>76</v>
      </c>
      <c r="C50" s="41" t="s">
        <v>86</v>
      </c>
      <c r="D50" s="24" t="s">
        <v>4</v>
      </c>
      <c r="E50" s="45" t="s">
        <v>4</v>
      </c>
      <c r="F50" s="6" t="s">
        <v>4</v>
      </c>
      <c r="G50" s="59" t="s">
        <v>4</v>
      </c>
      <c r="H50" s="31"/>
      <c r="I50" s="31"/>
      <c r="K50" s="3"/>
      <c r="L50" s="3"/>
    </row>
    <row r="51" spans="1:9" ht="24.75" customHeight="1">
      <c r="A51" s="47">
        <v>23</v>
      </c>
      <c r="B51" s="77" t="s">
        <v>76</v>
      </c>
      <c r="C51" s="48" t="s">
        <v>115</v>
      </c>
      <c r="D51" s="17" t="s">
        <v>55</v>
      </c>
      <c r="E51" s="29">
        <v>327</v>
      </c>
      <c r="F51" s="55">
        <v>0</v>
      </c>
      <c r="G51" s="5">
        <f>E51*F51</f>
        <v>0</v>
      </c>
      <c r="H51" s="31"/>
      <c r="I51" s="31"/>
    </row>
    <row r="52" spans="1:8" ht="24.75" customHeight="1">
      <c r="A52" s="52"/>
      <c r="B52" s="78" t="s">
        <v>76</v>
      </c>
      <c r="C52" s="41" t="s">
        <v>87</v>
      </c>
      <c r="D52" s="24" t="s">
        <v>4</v>
      </c>
      <c r="E52" s="45" t="s">
        <v>4</v>
      </c>
      <c r="F52" s="6" t="s">
        <v>4</v>
      </c>
      <c r="G52" s="59" t="s">
        <v>4</v>
      </c>
      <c r="H52" s="31"/>
    </row>
    <row r="53" spans="1:8" ht="24.75" customHeight="1">
      <c r="A53" s="10">
        <v>24</v>
      </c>
      <c r="B53" s="77" t="s">
        <v>76</v>
      </c>
      <c r="C53" s="48" t="s">
        <v>48</v>
      </c>
      <c r="D53" s="17" t="s">
        <v>55</v>
      </c>
      <c r="E53" s="29">
        <v>5276</v>
      </c>
      <c r="F53" s="55">
        <v>0</v>
      </c>
      <c r="G53" s="5">
        <f>E53*F53</f>
        <v>0</v>
      </c>
      <c r="H53" s="31"/>
    </row>
    <row r="54" spans="1:8" ht="24.75" customHeight="1">
      <c r="A54" s="37"/>
      <c r="B54" s="70"/>
      <c r="C54" s="51" t="s">
        <v>57</v>
      </c>
      <c r="D54" s="35" t="s">
        <v>4</v>
      </c>
      <c r="E54" s="45" t="s">
        <v>4</v>
      </c>
      <c r="F54" s="6" t="s">
        <v>4</v>
      </c>
      <c r="G54" s="59" t="s">
        <v>4</v>
      </c>
      <c r="H54" s="31"/>
    </row>
    <row r="55" spans="1:8" ht="24.75" customHeight="1">
      <c r="A55" s="37"/>
      <c r="B55" s="70" t="s">
        <v>81</v>
      </c>
      <c r="C55" s="41" t="s">
        <v>71</v>
      </c>
      <c r="D55" s="24" t="s">
        <v>4</v>
      </c>
      <c r="E55" s="45" t="s">
        <v>4</v>
      </c>
      <c r="F55" s="6" t="s">
        <v>4</v>
      </c>
      <c r="G55" s="59" t="s">
        <v>4</v>
      </c>
      <c r="H55" s="31"/>
    </row>
    <row r="56" spans="1:8" ht="24.75" customHeight="1">
      <c r="A56" s="10">
        <v>25</v>
      </c>
      <c r="B56" s="73" t="s">
        <v>81</v>
      </c>
      <c r="C56" s="48" t="s">
        <v>77</v>
      </c>
      <c r="D56" s="53" t="s">
        <v>2</v>
      </c>
      <c r="E56" s="30">
        <v>28</v>
      </c>
      <c r="F56" s="56">
        <v>0</v>
      </c>
      <c r="G56" s="5">
        <f>E56*F56</f>
        <v>0</v>
      </c>
      <c r="H56" s="31"/>
    </row>
    <row r="57" spans="1:8" ht="24.75" customHeight="1">
      <c r="A57" s="10">
        <v>26</v>
      </c>
      <c r="B57" s="73" t="s">
        <v>81</v>
      </c>
      <c r="C57" s="48" t="s">
        <v>62</v>
      </c>
      <c r="D57" s="53" t="s">
        <v>28</v>
      </c>
      <c r="E57" s="30">
        <v>6</v>
      </c>
      <c r="F57" s="56">
        <v>0</v>
      </c>
      <c r="G57" s="5">
        <f>E57*F57</f>
        <v>0</v>
      </c>
      <c r="H57" s="31"/>
    </row>
    <row r="58" spans="1:8" ht="24.75" customHeight="1">
      <c r="A58" s="37"/>
      <c r="B58" s="78" t="s">
        <v>60</v>
      </c>
      <c r="C58" s="41" t="s">
        <v>97</v>
      </c>
      <c r="D58" s="24" t="s">
        <v>4</v>
      </c>
      <c r="E58" s="45" t="s">
        <v>4</v>
      </c>
      <c r="F58" s="6" t="s">
        <v>4</v>
      </c>
      <c r="G58" s="59" t="s">
        <v>4</v>
      </c>
      <c r="H58" s="31"/>
    </row>
    <row r="59" spans="1:8" ht="24.75" customHeight="1">
      <c r="A59" s="10">
        <v>27</v>
      </c>
      <c r="B59" s="77" t="s">
        <v>60</v>
      </c>
      <c r="C59" s="48" t="s">
        <v>122</v>
      </c>
      <c r="D59" s="53" t="s">
        <v>28</v>
      </c>
      <c r="E59" s="30">
        <v>6</v>
      </c>
      <c r="F59" s="56">
        <v>0</v>
      </c>
      <c r="G59" s="5">
        <f aca="true" t="shared" si="1" ref="G59:G65">E59*F59</f>
        <v>0</v>
      </c>
      <c r="H59" s="31"/>
    </row>
    <row r="60" spans="1:8" ht="24.75" customHeight="1">
      <c r="A60" s="10">
        <v>28</v>
      </c>
      <c r="B60" s="77" t="s">
        <v>60</v>
      </c>
      <c r="C60" s="18" t="s">
        <v>29</v>
      </c>
      <c r="D60" s="53" t="s">
        <v>28</v>
      </c>
      <c r="E60" s="29">
        <v>6</v>
      </c>
      <c r="F60" s="56">
        <v>0</v>
      </c>
      <c r="G60" s="5">
        <f t="shared" si="1"/>
        <v>0</v>
      </c>
      <c r="H60" s="31"/>
    </row>
    <row r="61" spans="1:8" ht="24.75" customHeight="1">
      <c r="A61" s="10">
        <v>29</v>
      </c>
      <c r="B61" s="77" t="s">
        <v>60</v>
      </c>
      <c r="C61" s="18" t="s">
        <v>30</v>
      </c>
      <c r="D61" s="53" t="s">
        <v>28</v>
      </c>
      <c r="E61" s="29">
        <v>6</v>
      </c>
      <c r="F61" s="56">
        <v>0</v>
      </c>
      <c r="G61" s="5">
        <f t="shared" si="1"/>
        <v>0</v>
      </c>
      <c r="H61" s="31"/>
    </row>
    <row r="62" spans="1:8" ht="24.75" customHeight="1">
      <c r="A62" s="10">
        <v>30</v>
      </c>
      <c r="B62" s="77" t="s">
        <v>60</v>
      </c>
      <c r="C62" s="48" t="s">
        <v>116</v>
      </c>
      <c r="D62" s="53" t="s">
        <v>28</v>
      </c>
      <c r="E62" s="29">
        <v>10</v>
      </c>
      <c r="F62" s="56">
        <v>0</v>
      </c>
      <c r="G62" s="5">
        <f t="shared" si="1"/>
        <v>0</v>
      </c>
      <c r="H62" s="31"/>
    </row>
    <row r="63" spans="1:8" ht="24.75" customHeight="1">
      <c r="A63" s="10">
        <v>31</v>
      </c>
      <c r="B63" s="77" t="s">
        <v>60</v>
      </c>
      <c r="C63" s="48" t="s">
        <v>117</v>
      </c>
      <c r="D63" s="53" t="s">
        <v>28</v>
      </c>
      <c r="E63" s="29">
        <v>2</v>
      </c>
      <c r="F63" s="56">
        <v>0</v>
      </c>
      <c r="G63" s="5">
        <f t="shared" si="1"/>
        <v>0</v>
      </c>
      <c r="H63" s="31"/>
    </row>
    <row r="64" spans="1:8" ht="24.75" customHeight="1">
      <c r="A64" s="10">
        <v>32</v>
      </c>
      <c r="B64" s="77" t="s">
        <v>60</v>
      </c>
      <c r="C64" s="48" t="s">
        <v>27</v>
      </c>
      <c r="D64" s="53" t="s">
        <v>28</v>
      </c>
      <c r="E64" s="29">
        <v>1</v>
      </c>
      <c r="F64" s="56">
        <v>0</v>
      </c>
      <c r="G64" s="5">
        <f t="shared" si="1"/>
        <v>0</v>
      </c>
      <c r="H64" s="31"/>
    </row>
    <row r="65" spans="1:8" ht="24.75" customHeight="1">
      <c r="A65" s="10">
        <v>33</v>
      </c>
      <c r="B65" s="77" t="s">
        <v>60</v>
      </c>
      <c r="C65" s="48" t="s">
        <v>118</v>
      </c>
      <c r="D65" s="53" t="s">
        <v>28</v>
      </c>
      <c r="E65" s="29">
        <v>3</v>
      </c>
      <c r="F65" s="56">
        <v>0</v>
      </c>
      <c r="G65" s="5">
        <f t="shared" si="1"/>
        <v>0</v>
      </c>
      <c r="H65" s="31"/>
    </row>
    <row r="66" spans="1:8" ht="24.75" customHeight="1">
      <c r="A66" s="46"/>
      <c r="B66" s="78"/>
      <c r="C66" s="51" t="s">
        <v>49</v>
      </c>
      <c r="D66" s="35" t="s">
        <v>4</v>
      </c>
      <c r="E66" s="45" t="s">
        <v>4</v>
      </c>
      <c r="F66" s="6" t="s">
        <v>4</v>
      </c>
      <c r="G66" s="59" t="s">
        <v>4</v>
      </c>
      <c r="H66" s="31"/>
    </row>
    <row r="67" spans="1:8" ht="24.75" customHeight="1">
      <c r="A67" s="46"/>
      <c r="B67" s="79" t="s">
        <v>82</v>
      </c>
      <c r="C67" s="51" t="s">
        <v>88</v>
      </c>
      <c r="D67" s="24" t="s">
        <v>4</v>
      </c>
      <c r="E67" s="45" t="s">
        <v>4</v>
      </c>
      <c r="F67" s="6" t="s">
        <v>4</v>
      </c>
      <c r="G67" s="59" t="s">
        <v>4</v>
      </c>
      <c r="H67" s="31"/>
    </row>
    <row r="68" spans="1:8" ht="24.75" customHeight="1">
      <c r="A68" s="10">
        <v>34</v>
      </c>
      <c r="B68" s="67" t="s">
        <v>82</v>
      </c>
      <c r="C68" s="50" t="s">
        <v>119</v>
      </c>
      <c r="D68" s="53" t="s">
        <v>11</v>
      </c>
      <c r="E68" s="29">
        <v>870</v>
      </c>
      <c r="F68" s="55">
        <v>0</v>
      </c>
      <c r="G68" s="5">
        <f>E68*F68</f>
        <v>0</v>
      </c>
      <c r="H68" s="31"/>
    </row>
    <row r="69" spans="1:8" ht="24.75" customHeight="1">
      <c r="A69" s="37"/>
      <c r="B69" s="79" t="s">
        <v>82</v>
      </c>
      <c r="C69" s="49" t="s">
        <v>89</v>
      </c>
      <c r="D69" s="24" t="s">
        <v>4</v>
      </c>
      <c r="E69" s="45" t="s">
        <v>4</v>
      </c>
      <c r="F69" s="6" t="s">
        <v>4</v>
      </c>
      <c r="G69" s="59" t="s">
        <v>4</v>
      </c>
      <c r="H69" s="31"/>
    </row>
    <row r="70" spans="1:8" ht="24.75" customHeight="1">
      <c r="A70" s="10">
        <v>35</v>
      </c>
      <c r="B70" s="67" t="s">
        <v>82</v>
      </c>
      <c r="C70" s="48" t="s">
        <v>90</v>
      </c>
      <c r="D70" s="17" t="s">
        <v>55</v>
      </c>
      <c r="E70" s="29">
        <v>8</v>
      </c>
      <c r="F70" s="55">
        <v>0</v>
      </c>
      <c r="G70" s="5">
        <f>E70*F70</f>
        <v>0</v>
      </c>
      <c r="H70" s="31"/>
    </row>
    <row r="71" spans="1:8" ht="24.75" customHeight="1">
      <c r="A71" s="38"/>
      <c r="B71" s="80"/>
      <c r="C71" s="39" t="s">
        <v>22</v>
      </c>
      <c r="D71" s="35" t="s">
        <v>4</v>
      </c>
      <c r="E71" s="45" t="s">
        <v>4</v>
      </c>
      <c r="F71" s="6" t="s">
        <v>4</v>
      </c>
      <c r="G71" s="59" t="s">
        <v>4</v>
      </c>
      <c r="H71" s="31"/>
    </row>
    <row r="72" spans="1:8" ht="24.75" customHeight="1">
      <c r="A72" s="16">
        <v>36</v>
      </c>
      <c r="B72" s="66" t="s">
        <v>23</v>
      </c>
      <c r="C72" s="18" t="s">
        <v>61</v>
      </c>
      <c r="D72" s="19" t="s">
        <v>11</v>
      </c>
      <c r="E72" s="29">
        <v>632</v>
      </c>
      <c r="F72" s="56">
        <v>0</v>
      </c>
      <c r="G72" s="5">
        <f aca="true" t="shared" si="2" ref="G72:G78">E72*F72</f>
        <v>0</v>
      </c>
      <c r="H72" s="31"/>
    </row>
    <row r="73" spans="1:8" ht="24.75" customHeight="1">
      <c r="A73" s="16">
        <v>37</v>
      </c>
      <c r="B73" s="66" t="s">
        <v>24</v>
      </c>
      <c r="C73" s="18" t="s">
        <v>58</v>
      </c>
      <c r="D73" s="17" t="s">
        <v>55</v>
      </c>
      <c r="E73" s="29">
        <v>735</v>
      </c>
      <c r="F73" s="56">
        <v>0</v>
      </c>
      <c r="G73" s="5">
        <f t="shared" si="2"/>
        <v>0</v>
      </c>
      <c r="H73" s="31"/>
    </row>
    <row r="74" spans="1:8" ht="24.75" customHeight="1">
      <c r="A74" s="16">
        <v>38</v>
      </c>
      <c r="B74" s="66" t="s">
        <v>24</v>
      </c>
      <c r="C74" s="18" t="s">
        <v>59</v>
      </c>
      <c r="D74" s="17" t="s">
        <v>55</v>
      </c>
      <c r="E74" s="29">
        <v>240</v>
      </c>
      <c r="F74" s="56">
        <v>0</v>
      </c>
      <c r="G74" s="5">
        <f t="shared" si="2"/>
        <v>0</v>
      </c>
      <c r="H74" s="31"/>
    </row>
    <row r="75" spans="1:8" ht="24.75" customHeight="1">
      <c r="A75" s="16">
        <v>39</v>
      </c>
      <c r="B75" s="66" t="s">
        <v>25</v>
      </c>
      <c r="C75" s="18" t="s">
        <v>26</v>
      </c>
      <c r="D75" s="19" t="s">
        <v>11</v>
      </c>
      <c r="E75" s="29">
        <v>560</v>
      </c>
      <c r="F75" s="55">
        <v>0</v>
      </c>
      <c r="G75" s="5">
        <f t="shared" si="2"/>
        <v>0</v>
      </c>
      <c r="H75" s="31"/>
    </row>
    <row r="76" spans="1:8" ht="24.75" customHeight="1">
      <c r="A76" s="16">
        <v>40</v>
      </c>
      <c r="B76" s="66" t="s">
        <v>31</v>
      </c>
      <c r="C76" s="18" t="s">
        <v>74</v>
      </c>
      <c r="D76" s="19" t="s">
        <v>28</v>
      </c>
      <c r="E76" s="29">
        <v>10</v>
      </c>
      <c r="F76" s="55">
        <v>0</v>
      </c>
      <c r="G76" s="5">
        <f t="shared" si="2"/>
        <v>0</v>
      </c>
      <c r="H76" s="31"/>
    </row>
    <row r="77" spans="1:8" ht="24.75" customHeight="1">
      <c r="A77" s="16">
        <v>41</v>
      </c>
      <c r="B77" s="66" t="s">
        <v>32</v>
      </c>
      <c r="C77" s="18" t="s">
        <v>33</v>
      </c>
      <c r="D77" s="19" t="s">
        <v>2</v>
      </c>
      <c r="E77" s="30">
        <v>37</v>
      </c>
      <c r="F77" s="55">
        <v>0</v>
      </c>
      <c r="G77" s="5">
        <f t="shared" si="2"/>
        <v>0</v>
      </c>
      <c r="H77" s="31"/>
    </row>
    <row r="78" spans="1:8" ht="28.5" customHeight="1">
      <c r="A78" s="16">
        <v>42</v>
      </c>
      <c r="B78" s="66" t="s">
        <v>34</v>
      </c>
      <c r="C78" s="18" t="s">
        <v>35</v>
      </c>
      <c r="D78" s="19" t="s">
        <v>2</v>
      </c>
      <c r="E78" s="30">
        <v>10</v>
      </c>
      <c r="F78" s="55">
        <v>0</v>
      </c>
      <c r="G78" s="5">
        <f t="shared" si="2"/>
        <v>0</v>
      </c>
      <c r="H78" s="31"/>
    </row>
    <row r="79" spans="1:8" ht="24.75" customHeight="1">
      <c r="A79" s="40"/>
      <c r="B79" s="81"/>
      <c r="C79" s="41" t="s">
        <v>69</v>
      </c>
      <c r="D79" s="35" t="s">
        <v>4</v>
      </c>
      <c r="E79" s="45" t="s">
        <v>4</v>
      </c>
      <c r="F79" s="6" t="s">
        <v>4</v>
      </c>
      <c r="G79" s="59" t="s">
        <v>4</v>
      </c>
      <c r="H79" s="31"/>
    </row>
    <row r="80" spans="1:8" ht="24.75" customHeight="1">
      <c r="A80" s="40"/>
      <c r="B80" s="81" t="s">
        <v>83</v>
      </c>
      <c r="C80" s="41" t="s">
        <v>50</v>
      </c>
      <c r="D80" s="24" t="s">
        <v>4</v>
      </c>
      <c r="E80" s="45" t="s">
        <v>4</v>
      </c>
      <c r="F80" s="6" t="s">
        <v>4</v>
      </c>
      <c r="G80" s="59" t="s">
        <v>4</v>
      </c>
      <c r="H80" s="31"/>
    </row>
    <row r="81" spans="1:8" ht="24.75" customHeight="1">
      <c r="A81" s="26">
        <v>43</v>
      </c>
      <c r="B81" s="128" t="s">
        <v>83</v>
      </c>
      <c r="C81" s="63" t="s">
        <v>66</v>
      </c>
      <c r="D81" s="4" t="s">
        <v>28</v>
      </c>
      <c r="E81" s="29">
        <v>2</v>
      </c>
      <c r="F81" s="55">
        <v>0</v>
      </c>
      <c r="G81" s="5">
        <f aca="true" t="shared" si="3" ref="G81:G87">E81*F81</f>
        <v>0</v>
      </c>
      <c r="H81" s="31"/>
    </row>
    <row r="82" spans="1:8" ht="24.75" customHeight="1">
      <c r="A82" s="26">
        <v>44</v>
      </c>
      <c r="B82" s="129"/>
      <c r="C82" s="63" t="s">
        <v>51</v>
      </c>
      <c r="D82" s="4" t="s">
        <v>28</v>
      </c>
      <c r="E82" s="29">
        <v>1</v>
      </c>
      <c r="F82" s="55">
        <v>0</v>
      </c>
      <c r="G82" s="5">
        <f t="shared" si="3"/>
        <v>0</v>
      </c>
      <c r="H82" s="31"/>
    </row>
    <row r="83" spans="1:8" ht="24.75" customHeight="1">
      <c r="A83" s="26">
        <v>45</v>
      </c>
      <c r="B83" s="129"/>
      <c r="C83" s="63" t="s">
        <v>64</v>
      </c>
      <c r="D83" s="4" t="s">
        <v>28</v>
      </c>
      <c r="E83" s="29">
        <v>2</v>
      </c>
      <c r="F83" s="55">
        <v>0</v>
      </c>
      <c r="G83" s="5">
        <f t="shared" si="3"/>
        <v>0</v>
      </c>
      <c r="H83" s="31"/>
    </row>
    <row r="84" spans="1:8" ht="24.75" customHeight="1">
      <c r="A84" s="26">
        <v>46</v>
      </c>
      <c r="B84" s="129"/>
      <c r="C84" s="63" t="s">
        <v>67</v>
      </c>
      <c r="D84" s="4" t="s">
        <v>28</v>
      </c>
      <c r="E84" s="29">
        <v>2</v>
      </c>
      <c r="F84" s="55">
        <v>0</v>
      </c>
      <c r="G84" s="5">
        <f t="shared" si="3"/>
        <v>0</v>
      </c>
      <c r="H84" s="31"/>
    </row>
    <row r="85" spans="1:8" ht="24.75" customHeight="1">
      <c r="A85" s="26">
        <v>47</v>
      </c>
      <c r="B85" s="129"/>
      <c r="C85" s="63" t="s">
        <v>65</v>
      </c>
      <c r="D85" s="4" t="s">
        <v>28</v>
      </c>
      <c r="E85" s="29">
        <v>1</v>
      </c>
      <c r="F85" s="55">
        <v>0</v>
      </c>
      <c r="G85" s="5">
        <f t="shared" si="3"/>
        <v>0</v>
      </c>
      <c r="H85" s="31"/>
    </row>
    <row r="86" spans="1:8" ht="12.75">
      <c r="A86" s="26">
        <v>48</v>
      </c>
      <c r="B86" s="129"/>
      <c r="C86" s="63" t="s">
        <v>68</v>
      </c>
      <c r="D86" s="4" t="s">
        <v>28</v>
      </c>
      <c r="E86" s="29">
        <v>1</v>
      </c>
      <c r="F86" s="56">
        <v>0</v>
      </c>
      <c r="G86" s="5">
        <f t="shared" si="3"/>
        <v>0</v>
      </c>
      <c r="H86" s="31"/>
    </row>
    <row r="87" spans="1:8" ht="12.75">
      <c r="A87" s="26">
        <v>49</v>
      </c>
      <c r="B87" s="130"/>
      <c r="C87" s="48" t="s">
        <v>120</v>
      </c>
      <c r="D87" s="4" t="s">
        <v>28</v>
      </c>
      <c r="E87" s="29">
        <v>9</v>
      </c>
      <c r="F87" s="56">
        <v>0</v>
      </c>
      <c r="G87" s="5">
        <f t="shared" si="3"/>
        <v>0</v>
      </c>
      <c r="H87" s="31"/>
    </row>
    <row r="88" spans="1:8" ht="14.25">
      <c r="A88" s="40"/>
      <c r="B88" s="81" t="s">
        <v>98</v>
      </c>
      <c r="C88" s="41" t="s">
        <v>63</v>
      </c>
      <c r="D88" s="24" t="s">
        <v>4</v>
      </c>
      <c r="E88" s="45" t="s">
        <v>4</v>
      </c>
      <c r="F88" s="6" t="s">
        <v>4</v>
      </c>
      <c r="G88" s="59" t="s">
        <v>4</v>
      </c>
      <c r="H88" s="31"/>
    </row>
    <row r="89" spans="1:8" ht="25.5">
      <c r="A89" s="26">
        <v>50</v>
      </c>
      <c r="B89" s="82" t="s">
        <v>98</v>
      </c>
      <c r="C89" s="28" t="s">
        <v>108</v>
      </c>
      <c r="D89" s="17" t="s">
        <v>55</v>
      </c>
      <c r="E89" s="55">
        <v>276.3</v>
      </c>
      <c r="F89" s="55">
        <v>0</v>
      </c>
      <c r="G89" s="5">
        <f>E89*F89</f>
        <v>0</v>
      </c>
      <c r="H89" s="31"/>
    </row>
    <row r="90" spans="1:7" ht="6.75" customHeight="1">
      <c r="A90" s="119"/>
      <c r="F90" s="117"/>
      <c r="G90" s="118"/>
    </row>
    <row r="91" spans="1:10" ht="16.5" thickBot="1">
      <c r="A91" s="120"/>
      <c r="B91" s="125" t="s">
        <v>123</v>
      </c>
      <c r="C91" s="125"/>
      <c r="D91" s="125"/>
      <c r="E91" s="125"/>
      <c r="F91" s="126"/>
      <c r="G91" s="122">
        <f>SUM(G9:G89)</f>
        <v>0</v>
      </c>
      <c r="H91" s="109"/>
      <c r="I91" s="109"/>
      <c r="J91" s="2"/>
    </row>
    <row r="92" spans="1:9" ht="16.5" thickBot="1">
      <c r="A92" s="120"/>
      <c r="B92" s="125" t="s">
        <v>124</v>
      </c>
      <c r="C92" s="125"/>
      <c r="D92" s="125"/>
      <c r="E92" s="125"/>
      <c r="F92" s="126"/>
      <c r="G92" s="122">
        <f>G91*0.23</f>
        <v>0</v>
      </c>
      <c r="H92" s="110"/>
      <c r="I92" s="110"/>
    </row>
    <row r="93" spans="1:7" ht="16.5" thickBot="1">
      <c r="A93" s="120"/>
      <c r="B93" s="125" t="s">
        <v>121</v>
      </c>
      <c r="C93" s="125"/>
      <c r="D93" s="125"/>
      <c r="E93" s="125"/>
      <c r="F93" s="126"/>
      <c r="G93" s="122">
        <f>G91+G92</f>
        <v>0</v>
      </c>
    </row>
  </sheetData>
  <sheetProtection/>
  <mergeCells count="9">
    <mergeCell ref="F1:G1"/>
    <mergeCell ref="B93:F93"/>
    <mergeCell ref="B11:B12"/>
    <mergeCell ref="B81:B87"/>
    <mergeCell ref="B91:F91"/>
    <mergeCell ref="B92:F92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pzd</cp:lastModifiedBy>
  <cp:lastPrinted>2016-03-30T12:18:01Z</cp:lastPrinted>
  <dcterms:created xsi:type="dcterms:W3CDTF">2014-11-08T06:04:59Z</dcterms:created>
  <dcterms:modified xsi:type="dcterms:W3CDTF">2016-04-01T11:24:59Z</dcterms:modified>
  <cp:category/>
  <cp:version/>
  <cp:contentType/>
  <cp:contentStatus/>
</cp:coreProperties>
</file>