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4780" windowHeight="13680" activeTab="0"/>
  </bookViews>
  <sheets>
    <sheet name="Arkusz1" sheetId="1" r:id="rId1"/>
  </sheets>
  <definedNames>
    <definedName name="_xlnm.Print_Area" localSheetId="0">'Arkusz1'!$A$1:$G$79</definedName>
  </definedNames>
  <calcPr fullCalcOnLoad="1" fullPrecision="0"/>
</workbook>
</file>

<file path=xl/sharedStrings.xml><?xml version="1.0" encoding="utf-8"?>
<sst xmlns="http://schemas.openxmlformats.org/spreadsheetml/2006/main" count="222" uniqueCount="152">
  <si>
    <t>Lp.</t>
  </si>
  <si>
    <t>1 d.1</t>
  </si>
  <si>
    <t>D.01.01.01</t>
  </si>
  <si>
    <t>km</t>
  </si>
  <si>
    <t>Gospodarka drzewostanem</t>
  </si>
  <si>
    <t>2 d.2</t>
  </si>
  <si>
    <t>D-01.02.01a</t>
  </si>
  <si>
    <t>Usunięcie drzew karpin i gałęzi wraz z załadunkiem , transportem i utylizacją uzyskanego materiału drzew o średnicy od 46-55 cm</t>
  </si>
  <si>
    <t>szt</t>
  </si>
  <si>
    <t>3 d.2</t>
  </si>
  <si>
    <t>D.01.02.01</t>
  </si>
  <si>
    <t>Mechaniczne karczowanie krzaków i zakrzewień</t>
  </si>
  <si>
    <t>ha</t>
  </si>
  <si>
    <t>4 d.2</t>
  </si>
  <si>
    <t>KNNR5</t>
  </si>
  <si>
    <t>Ułożenie rur osłonowych z PCW o śr. do 110 mm na kablach teletechnicznych (wg. planu sytuacyjnego)wraz z rozbiórką nawieerzchni wykonaniem wykopu, wykonaniem zabezpieczenia, zasypaniem pospółką , odtworzeniem konstrukcji jezdni zgodnie z konstrukcją poszerzenia.</t>
  </si>
  <si>
    <t>m</t>
  </si>
  <si>
    <t>Roboty rozbiórkowe</t>
  </si>
  <si>
    <t>5 d.3</t>
  </si>
  <si>
    <t>D.01.02.04</t>
  </si>
  <si>
    <t>Cięcie piłą nawierzchni bitumicznych na gł. 25 cm</t>
  </si>
  <si>
    <t>6 d.3</t>
  </si>
  <si>
    <t>7 d.3</t>
  </si>
  <si>
    <t>Roboty remontowe - rozebranie nawierzchni bitumicznej o średniej grubości 10.0 cm z wywozem materiału z rozbiórki poza teren budowy</t>
  </si>
  <si>
    <t>m2</t>
  </si>
  <si>
    <t>8 d.3</t>
  </si>
  <si>
    <t>Mechaniczne rozebranie podbudowy z kruszywa gr 30 cm z transportem urobku poza teren budowy</t>
  </si>
  <si>
    <t>9 d.3</t>
  </si>
  <si>
    <t>Mechaniczne rozebranie nawierzchni zjazdów do posesji z betonu cementowego grubości 15.0 cm z wywozem materiału z rozbiórki poza teren budowy</t>
  </si>
  <si>
    <t>10 d.3</t>
  </si>
  <si>
    <t>Rozebranie słupków (masztów) do znaków drogowych z rur stalowych</t>
  </si>
  <si>
    <t>11 d.3</t>
  </si>
  <si>
    <t>Zdjęcie tarcz (tablic) znaków drogowych</t>
  </si>
  <si>
    <t>Roboty ziemne</t>
  </si>
  <si>
    <t>12 d.4</t>
  </si>
  <si>
    <t>D-02.01.01</t>
  </si>
  <si>
    <t>Wykonanie wykopów z transportem urobku w obrębie lub poza teren budowy wraz z wykonaniem rowów</t>
  </si>
  <si>
    <t>m3</t>
  </si>
  <si>
    <t>13 d.4</t>
  </si>
  <si>
    <t>Wykonanie nasypów. z transportem urobku w obrębie lub poza teren budowy</t>
  </si>
  <si>
    <t>14 d.5</t>
  </si>
  <si>
    <t>15 d.5</t>
  </si>
  <si>
    <t>Mechaniczne rozebranie podbudowy z betonu grubości 30.0 cm z wywozem materiału z rozbiórki poza teren budowy</t>
  </si>
  <si>
    <t>16 d.5</t>
  </si>
  <si>
    <t>17 d.5</t>
  </si>
  <si>
    <t>D.06.02.01</t>
  </si>
  <si>
    <t>18 d.5</t>
  </si>
  <si>
    <t>19 d.5</t>
  </si>
  <si>
    <t>20 d.5</t>
  </si>
  <si>
    <t>Scianki czołowe prefabrykowne betonowe dla przepustów na skrzyżowaniach z rur PEHD o średnicy wew 40.0 cm</t>
  </si>
  <si>
    <t>szt.</t>
  </si>
  <si>
    <t>21 d.6</t>
  </si>
  <si>
    <t>22 d.6</t>
  </si>
  <si>
    <t>23 d.6</t>
  </si>
  <si>
    <t>24 d.6</t>
  </si>
  <si>
    <t>25 d.6</t>
  </si>
  <si>
    <t>Nawierzchnie zjazdów z kruszywa</t>
  </si>
  <si>
    <t>26 d.7</t>
  </si>
  <si>
    <t>D.04.01.01</t>
  </si>
  <si>
    <t>27 d.7</t>
  </si>
  <si>
    <t>D.04.04.02</t>
  </si>
  <si>
    <t>Nawierzchnia z kruszywa łamanego 0/31.5 mm , grubość warstwy po zagęszczeniu 20 cm - zjazdy z kruszywa</t>
  </si>
  <si>
    <t>28 d.8</t>
  </si>
  <si>
    <t>Mechaniczne profilowanie i zagęszczenie podłoża pod warstwy konstrukcyjne</t>
  </si>
  <si>
    <t>29 d.8</t>
  </si>
  <si>
    <t>D.04.05.01</t>
  </si>
  <si>
    <t>Podbudowa z piasku stabilizowanego cementem o Rm = 2.50 Mpa grubość warstwy 15.0 cm</t>
  </si>
  <si>
    <t>30 d.8</t>
  </si>
  <si>
    <t>Dolna warstwa podbudowy z kruszywa łamanego 0/63 mm (mieszanka optymalna), grubość warstwy po zagęszczeniu 20 cm</t>
  </si>
  <si>
    <t>31 d.8</t>
  </si>
  <si>
    <t>Wyrównanie istniejącej nawierzchni mieszanka mineralno-asfaltową AC 16 W 50/70 dla KR 2, w ilości min 100kg/m2 wraz ze skropieniem podbudowy</t>
  </si>
  <si>
    <t>t</t>
  </si>
  <si>
    <t>32 d.8</t>
  </si>
  <si>
    <t>D.04.07.01</t>
  </si>
  <si>
    <t>Podbudowa zasadnicza z betonu asfaltowego AC 16 P 50/70 dla KR 2, grubość warstwy po zagęszczeniu 4.0 cm wraz ze skropieniem</t>
  </si>
  <si>
    <t>33 d.8</t>
  </si>
  <si>
    <t>D.05.03.05a</t>
  </si>
  <si>
    <t>Warstwa ścieralna z betonu asfaltowego AC 11 S 50/70 dla KR 2, grubość warstwy po zagęszczeniu 4.0 cmwraz ze skropieniem</t>
  </si>
  <si>
    <t>Konstrukcja wzmocnienia nawierzchni</t>
  </si>
  <si>
    <t>34 d.9</t>
  </si>
  <si>
    <t>D.04.03.01</t>
  </si>
  <si>
    <t>35 d.9</t>
  </si>
  <si>
    <t>Wyrównanie istniejącej nawierzchni mieszanka mineralno-asfaltową AC 16 W 50/70 dla KR 2, w ilości min 100kg/m2 wraz ze skropieniem</t>
  </si>
  <si>
    <t>36 d.9</t>
  </si>
  <si>
    <t>37 d.9</t>
  </si>
  <si>
    <t>Poszerzenie jezdni</t>
  </si>
  <si>
    <t>38 d.10</t>
  </si>
  <si>
    <t>39 d.10</t>
  </si>
  <si>
    <t>40 d.10</t>
  </si>
  <si>
    <t>Nawierzchnie gruntowe ulepszone - pobocza</t>
  </si>
  <si>
    <t>41 d.11</t>
  </si>
  <si>
    <t>42 d.11</t>
  </si>
  <si>
    <t>D.05.01.02</t>
  </si>
  <si>
    <t>Pobocze utwardzone na szerokości 1.0 m kruszywem łamanym 0/31.5 grubość warstwy 10.0 cm</t>
  </si>
  <si>
    <t>Geosiatki</t>
  </si>
  <si>
    <t>43 d.12</t>
  </si>
  <si>
    <t>D.05.03.26a</t>
  </si>
  <si>
    <t>Ułożenie geosiatki na łączeniu istniejącej i nowej konstrukcji nawierzchni jezdni 505*2</t>
  </si>
  <si>
    <t>Umocnienie skarp rowów</t>
  </si>
  <si>
    <t>44 d.13</t>
  </si>
  <si>
    <t>D.06.01.01</t>
  </si>
  <si>
    <t>Umocnienie skarp i dna rowów płytami ażurowymi 60x40 x10 cm na podsypce cementowo- piaskowej 1:4 o gr. 5.0 cm</t>
  </si>
  <si>
    <t>45 d.14</t>
  </si>
  <si>
    <t>D.07.02.01</t>
  </si>
  <si>
    <t>Słupki do znaków drogowych z rur stalowych zabezpieczone antykoroztjnie wraz z montażem i zabetonowaniem</t>
  </si>
  <si>
    <t>46 d.14</t>
  </si>
  <si>
    <t>D-07.02.01</t>
  </si>
  <si>
    <t>Pionowe znaki drogowe nowe - zakazu nakazu , ostrzegawcze i informacyjne - wg projektu stałej organizacji ruchu</t>
  </si>
  <si>
    <t>Oznakowanie poziome</t>
  </si>
  <si>
    <t>47 d.15</t>
  </si>
  <si>
    <t>D-07.01.01</t>
  </si>
  <si>
    <t>Oznakowanie poziome jezdni farbą chlorokauczukową - malowanie mechaniczne wg projektu Stałej Organizacji Ruchu.</t>
  </si>
  <si>
    <t>Podstawa wyceny</t>
  </si>
  <si>
    <t>Opis</t>
  </si>
  <si>
    <t>Jedn. miary</t>
  </si>
  <si>
    <t>Ilość</t>
  </si>
  <si>
    <t>Cena</t>
  </si>
  <si>
    <t>zł</t>
  </si>
  <si>
    <t>Wartość</t>
  </si>
  <si>
    <t>(5 x 6)</t>
  </si>
  <si>
    <t>Wartość kosztorysowa robót bez podatku VAT</t>
  </si>
  <si>
    <t xml:space="preserve">Rozebranie nawierzchni bitumicznej o średniej grubości 10.0 cm z wywozem materiału z rozbiórki poza teren budowy </t>
  </si>
  <si>
    <t xml:space="preserve">Wykonanie wykopu pod projektowany przepusty i ławę wraz z profilowaniem i zagęszczeniem wykopu pod przepusty d=400 mm (powierzchnia wykopu wraz z ławą 1.20 m2) </t>
  </si>
  <si>
    <t xml:space="preserve">Ława fundamentowa z kruszywa łamanego 0/31.5 o wymiarach 0.48x0.40 m pod przepusty na skrzyżowaniach z rur PEHD o średnicy wew 40.0 cm </t>
  </si>
  <si>
    <t xml:space="preserve">Przepusty na skrzyżowaniach z rur PEHD o średnicy wew 40.0 cm na podsypce z piasku luźno ułożonego gr. 5.0 cm </t>
  </si>
  <si>
    <t xml:space="preserve">Zasypanie przepustówz rur PEHD o średnicy wew 40.0 cm pospółką wraz z zagęszczeniem </t>
  </si>
  <si>
    <t xml:space="preserve">Wykonanie wykopu pod przepusty i ławę na zjazdach wraz z profilowaniem i zagęszczeniem wykopu (powierzchnia wykopu wraz z ławą 1.00 m2) </t>
  </si>
  <si>
    <t xml:space="preserve">Ława fundamentowa z kruszywa łamanego 0/31.5 o wymiarach 0.48x0.20 m pod przepusty na zjazdach z rur PEHD o średnicy wew 40.0 cm </t>
  </si>
  <si>
    <t xml:space="preserve">Przepusty pod zjazdami z rur PEHD o średnicy wew 40.0 cm </t>
  </si>
  <si>
    <t xml:space="preserve">Zasypanie przepustówz rur PEHD o średnicy wew 40.0 cm gruntem uzyskanym z wykopu wraz z zagęszczeniem </t>
  </si>
  <si>
    <t xml:space="preserve">Scianki czołowe prefabrykowne betonowe dla przepustów pod zjazdami z rur PEHD o średnicy wew 40.0 cm na podsypce z kruszywa naturalnego gr. 10.0 cm </t>
  </si>
  <si>
    <t xml:space="preserve">Oczyszczenie i skropienie poszerzeń i istniejącej nawierzchni emulsją asfaltową szybkorozpadową </t>
  </si>
  <si>
    <t xml:space="preserve">Podbudowa zasadnicza z betonu asfaltowego AC 16 P 50/70 dla KR 2, grubość warstwy po zagęszczeniu 4.0 cm wraz ze skropieniem </t>
  </si>
  <si>
    <t xml:space="preserve">Warstwa ścieralna z betonu asfaltowego AC 11 S 50/70 dla KR 3, grubość warstwy po zagęszczeniu 4.0 cm </t>
  </si>
  <si>
    <t xml:space="preserve">Mechaniczne profilowanie i zagęszczenie podłoża pod warstwy konstrukcyjne </t>
  </si>
  <si>
    <t>Nawierzchnie skrzyżowań z masy</t>
  </si>
  <si>
    <t xml:space="preserve">Profilowanie i zagęszczenie podłoża pod warstwy konstrukcyjne nawierzchni zjazdów do posesji i działek </t>
  </si>
  <si>
    <t>D.05.03.05b</t>
  </si>
  <si>
    <t>Odwodnienie korpusu drogowego - przepusty pod skrzyżowaniami o naw. bitumicznej</t>
  </si>
  <si>
    <t>Odwodnienie korpusu drogowego - przepusty pod zjazdami</t>
  </si>
  <si>
    <t>Oznakowanie pionowe</t>
  </si>
  <si>
    <t xml:space="preserve">Roboty przygotowawcze </t>
  </si>
  <si>
    <t>Roboty pomiarowe przy liniowych robotach ziemnych - trasa dróg w terenie równinnym, inwentaryzacja powykonawcza. km 7+385 - km 7+890</t>
  </si>
  <si>
    <t>Rozebranie istniejących przepustów betonowych i pcv fi 200 i 400 mm przepusty pod zjazdami o średniej dł. 6,0 m</t>
  </si>
  <si>
    <t>Ogółem wartość kosztorysowa robót brutto</t>
  </si>
  <si>
    <t>Podatek VAT 23%</t>
  </si>
  <si>
    <t>KOSZTORYS OFERTOWY 
dla zamówienia publicznego pn.:</t>
  </si>
  <si>
    <t>Formularz 2.2. do SIWZ</t>
  </si>
  <si>
    <t>Przebudowa drogi powiatowej nr 3502W Przytyk - Wawrzyszów (XII Etap), na terenie gminy Przytyk,</t>
  </si>
  <si>
    <t>na odcinku długości 505 m od km 7+385 do km 7+890</t>
  </si>
  <si>
    <t>……………………………………………….</t>
  </si>
  <si>
    <t>/Podpis i pieczęć upełnomocnionego przedstawiciela Wykonawcy/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</si>
</sst>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</numFmts>
  <fonts count="39">
    <font>
      <sz val="10"/>
      <name val="Arial"/>
      <family val="0"/>
    </font>
    <font>
      <sz val="7.5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2" fillId="33" borderId="11" xfId="0" applyNumberFormat="1" applyFont="1" applyFill="1" applyBorder="1" applyAlignment="1">
      <alignment horizontal="right" vertical="center" wrapText="1"/>
    </xf>
    <xf numFmtId="4" fontId="2" fillId="33" borderId="12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168" fontId="0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view="pageBreakPreview" zoomScale="130" zoomScaleSheetLayoutView="130" zoomScalePageLayoutView="0" workbookViewId="0" topLeftCell="A65">
      <selection activeCell="A74" sqref="A74:F74"/>
    </sheetView>
  </sheetViews>
  <sheetFormatPr defaultColWidth="9.140625" defaultRowHeight="12.75"/>
  <cols>
    <col min="1" max="1" width="6.8515625" style="0" customWidth="1"/>
    <col min="2" max="2" width="11.140625" style="0" customWidth="1"/>
    <col min="3" max="3" width="46.7109375" style="0" customWidth="1"/>
    <col min="4" max="4" width="7.140625" style="6" customWidth="1"/>
    <col min="5" max="5" width="8.8515625" style="0" customWidth="1"/>
    <col min="7" max="7" width="11.28125" style="0" customWidth="1"/>
  </cols>
  <sheetData>
    <row r="1" spans="5:7" ht="12.75">
      <c r="E1" s="23" t="s">
        <v>147</v>
      </c>
      <c r="F1" s="23"/>
      <c r="G1" s="23"/>
    </row>
    <row r="2" spans="1:7" ht="28.5" customHeight="1">
      <c r="A2" s="28" t="s">
        <v>146</v>
      </c>
      <c r="B2" s="28"/>
      <c r="C2" s="28"/>
      <c r="D2" s="28"/>
      <c r="E2" s="28"/>
      <c r="F2" s="28"/>
      <c r="G2" s="28"/>
    </row>
    <row r="3" spans="1:7" ht="13.5">
      <c r="A3" s="29" t="s">
        <v>148</v>
      </c>
      <c r="B3" s="29"/>
      <c r="C3" s="29"/>
      <c r="D3" s="29"/>
      <c r="E3" s="29"/>
      <c r="F3" s="29"/>
      <c r="G3" s="29"/>
    </row>
    <row r="4" spans="1:7" ht="13.5">
      <c r="A4" s="29" t="s">
        <v>149</v>
      </c>
      <c r="B4" s="29"/>
      <c r="C4" s="29"/>
      <c r="D4" s="29"/>
      <c r="E4" s="29"/>
      <c r="F4" s="29"/>
      <c r="G4" s="29"/>
    </row>
    <row r="5" ht="12.75">
      <c r="A5" s="1"/>
    </row>
    <row r="6" spans="1:7" ht="12.75" customHeight="1">
      <c r="A6" s="20" t="s">
        <v>0</v>
      </c>
      <c r="B6" s="20" t="s">
        <v>112</v>
      </c>
      <c r="C6" s="20" t="s">
        <v>113</v>
      </c>
      <c r="D6" s="20" t="s">
        <v>114</v>
      </c>
      <c r="E6" s="20" t="s">
        <v>115</v>
      </c>
      <c r="F6" s="13" t="s">
        <v>116</v>
      </c>
      <c r="G6" s="13" t="s">
        <v>118</v>
      </c>
    </row>
    <row r="7" spans="1:7" ht="12.75">
      <c r="A7" s="21"/>
      <c r="B7" s="21"/>
      <c r="C7" s="21"/>
      <c r="D7" s="21"/>
      <c r="E7" s="21"/>
      <c r="F7" s="14" t="s">
        <v>117</v>
      </c>
      <c r="G7" s="14" t="s">
        <v>117</v>
      </c>
    </row>
    <row r="8" spans="1:7" ht="12.75">
      <c r="A8" s="22"/>
      <c r="B8" s="22"/>
      <c r="C8" s="22"/>
      <c r="D8" s="22"/>
      <c r="E8" s="22"/>
      <c r="F8" s="16"/>
      <c r="G8" s="15" t="s">
        <v>119</v>
      </c>
    </row>
    <row r="9" spans="1:7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ht="12.75" customHeight="1">
      <c r="A10" s="3">
        <v>1</v>
      </c>
      <c r="B10" s="25" t="s">
        <v>141</v>
      </c>
      <c r="C10" s="26"/>
      <c r="D10" s="26"/>
      <c r="E10" s="26"/>
      <c r="F10" s="17"/>
      <c r="G10" s="18"/>
    </row>
    <row r="11" spans="1:7" ht="42.75" customHeight="1">
      <c r="A11" s="7" t="s">
        <v>1</v>
      </c>
      <c r="B11" s="7" t="s">
        <v>2</v>
      </c>
      <c r="C11" s="4" t="s">
        <v>142</v>
      </c>
      <c r="D11" s="7" t="s">
        <v>3</v>
      </c>
      <c r="E11" s="19">
        <v>0.505</v>
      </c>
      <c r="F11" s="12">
        <v>0</v>
      </c>
      <c r="G11" s="8">
        <f>E11*F11</f>
        <v>0</v>
      </c>
    </row>
    <row r="12" spans="1:7" ht="12.75" customHeight="1">
      <c r="A12" s="3">
        <v>2</v>
      </c>
      <c r="B12" s="25" t="s">
        <v>4</v>
      </c>
      <c r="C12" s="26"/>
      <c r="D12" s="26"/>
      <c r="E12" s="26"/>
      <c r="F12" s="17"/>
      <c r="G12" s="18"/>
    </row>
    <row r="13" spans="1:7" ht="44.25" customHeight="1">
      <c r="A13" s="7" t="s">
        <v>5</v>
      </c>
      <c r="B13" s="7" t="s">
        <v>6</v>
      </c>
      <c r="C13" s="4" t="s">
        <v>7</v>
      </c>
      <c r="D13" s="7" t="s">
        <v>8</v>
      </c>
      <c r="E13" s="12">
        <v>2</v>
      </c>
      <c r="F13" s="12">
        <v>0</v>
      </c>
      <c r="G13" s="8">
        <f aca="true" t="shared" si="0" ref="G13:G71">E13*F13</f>
        <v>0</v>
      </c>
    </row>
    <row r="14" spans="1:7" ht="23.25" customHeight="1">
      <c r="A14" s="7" t="s">
        <v>9</v>
      </c>
      <c r="B14" s="7" t="s">
        <v>10</v>
      </c>
      <c r="C14" s="4" t="s">
        <v>11</v>
      </c>
      <c r="D14" s="7" t="s">
        <v>12</v>
      </c>
      <c r="E14" s="12">
        <v>0.01</v>
      </c>
      <c r="F14" s="12">
        <v>0</v>
      </c>
      <c r="G14" s="8">
        <f t="shared" si="0"/>
        <v>0</v>
      </c>
    </row>
    <row r="15" spans="1:7" ht="78.75">
      <c r="A15" s="7" t="s">
        <v>13</v>
      </c>
      <c r="B15" s="7" t="s">
        <v>14</v>
      </c>
      <c r="C15" s="4" t="s">
        <v>15</v>
      </c>
      <c r="D15" s="7" t="s">
        <v>16</v>
      </c>
      <c r="E15" s="12">
        <v>24</v>
      </c>
      <c r="F15" s="12">
        <v>0</v>
      </c>
      <c r="G15" s="8">
        <f t="shared" si="0"/>
        <v>0</v>
      </c>
    </row>
    <row r="16" spans="1:7" ht="12.75" customHeight="1">
      <c r="A16" s="3">
        <v>3</v>
      </c>
      <c r="B16" s="25" t="s">
        <v>17</v>
      </c>
      <c r="C16" s="26"/>
      <c r="D16" s="26"/>
      <c r="E16" s="26"/>
      <c r="F16" s="17"/>
      <c r="G16" s="18"/>
    </row>
    <row r="17" spans="1:7" ht="15" customHeight="1">
      <c r="A17" s="7" t="s">
        <v>18</v>
      </c>
      <c r="B17" s="7" t="s">
        <v>19</v>
      </c>
      <c r="C17" s="4" t="s">
        <v>20</v>
      </c>
      <c r="D17" s="7" t="s">
        <v>16</v>
      </c>
      <c r="E17" s="12">
        <v>171</v>
      </c>
      <c r="F17" s="12">
        <v>0</v>
      </c>
      <c r="G17" s="8">
        <f t="shared" si="0"/>
        <v>0</v>
      </c>
    </row>
    <row r="18" spans="1:7" ht="39">
      <c r="A18" s="7" t="s">
        <v>21</v>
      </c>
      <c r="B18" s="7" t="s">
        <v>19</v>
      </c>
      <c r="C18" s="4" t="s">
        <v>143</v>
      </c>
      <c r="D18" s="7" t="s">
        <v>16</v>
      </c>
      <c r="E18" s="12">
        <v>78</v>
      </c>
      <c r="F18" s="12">
        <v>0</v>
      </c>
      <c r="G18" s="8">
        <f t="shared" si="0"/>
        <v>0</v>
      </c>
    </row>
    <row r="19" spans="1:7" ht="39">
      <c r="A19" s="7" t="s">
        <v>22</v>
      </c>
      <c r="B19" s="7" t="s">
        <v>19</v>
      </c>
      <c r="C19" s="4" t="s">
        <v>23</v>
      </c>
      <c r="D19" s="7" t="s">
        <v>24</v>
      </c>
      <c r="E19" s="12">
        <v>101</v>
      </c>
      <c r="F19" s="12">
        <v>0</v>
      </c>
      <c r="G19" s="8">
        <f t="shared" si="0"/>
        <v>0</v>
      </c>
    </row>
    <row r="20" spans="1:7" ht="26.25">
      <c r="A20" s="7" t="s">
        <v>25</v>
      </c>
      <c r="B20" s="7" t="s">
        <v>19</v>
      </c>
      <c r="C20" s="4" t="s">
        <v>26</v>
      </c>
      <c r="D20" s="7" t="s">
        <v>24</v>
      </c>
      <c r="E20" s="12">
        <v>101</v>
      </c>
      <c r="F20" s="12">
        <v>0</v>
      </c>
      <c r="G20" s="8">
        <f t="shared" si="0"/>
        <v>0</v>
      </c>
    </row>
    <row r="21" spans="1:7" ht="39">
      <c r="A21" s="7" t="s">
        <v>27</v>
      </c>
      <c r="B21" s="7" t="s">
        <v>19</v>
      </c>
      <c r="C21" s="4" t="s">
        <v>28</v>
      </c>
      <c r="D21" s="7" t="s">
        <v>24</v>
      </c>
      <c r="E21" s="12">
        <v>264</v>
      </c>
      <c r="F21" s="12">
        <v>0</v>
      </c>
      <c r="G21" s="8">
        <f t="shared" si="0"/>
        <v>0</v>
      </c>
    </row>
    <row r="22" spans="1:7" ht="26.25">
      <c r="A22" s="7" t="s">
        <v>29</v>
      </c>
      <c r="B22" s="7" t="s">
        <v>19</v>
      </c>
      <c r="C22" s="4" t="s">
        <v>30</v>
      </c>
      <c r="D22" s="7" t="s">
        <v>8</v>
      </c>
      <c r="E22" s="12">
        <v>8</v>
      </c>
      <c r="F22" s="12">
        <v>0</v>
      </c>
      <c r="G22" s="8">
        <f t="shared" si="0"/>
        <v>0</v>
      </c>
    </row>
    <row r="23" spans="1:7" ht="12.75">
      <c r="A23" s="7" t="s">
        <v>31</v>
      </c>
      <c r="B23" s="7" t="s">
        <v>19</v>
      </c>
      <c r="C23" s="4" t="s">
        <v>32</v>
      </c>
      <c r="D23" s="7" t="s">
        <v>8</v>
      </c>
      <c r="E23" s="12">
        <v>8</v>
      </c>
      <c r="F23" s="12">
        <v>0</v>
      </c>
      <c r="G23" s="8">
        <f t="shared" si="0"/>
        <v>0</v>
      </c>
    </row>
    <row r="24" spans="1:7" ht="12.75" customHeight="1">
      <c r="A24" s="3">
        <v>4</v>
      </c>
      <c r="B24" s="25" t="s">
        <v>33</v>
      </c>
      <c r="C24" s="26"/>
      <c r="D24" s="26"/>
      <c r="E24" s="26"/>
      <c r="F24" s="17"/>
      <c r="G24" s="18"/>
    </row>
    <row r="25" spans="1:7" ht="26.25">
      <c r="A25" s="7" t="s">
        <v>34</v>
      </c>
      <c r="B25" s="7" t="s">
        <v>35</v>
      </c>
      <c r="C25" s="4" t="s">
        <v>36</v>
      </c>
      <c r="D25" s="7" t="s">
        <v>37</v>
      </c>
      <c r="E25" s="12">
        <v>730.3</v>
      </c>
      <c r="F25" s="12">
        <v>0</v>
      </c>
      <c r="G25" s="8">
        <f t="shared" si="0"/>
        <v>0</v>
      </c>
    </row>
    <row r="26" spans="1:7" ht="26.25">
      <c r="A26" s="7" t="s">
        <v>38</v>
      </c>
      <c r="B26" s="7" t="s">
        <v>35</v>
      </c>
      <c r="C26" s="4" t="s">
        <v>39</v>
      </c>
      <c r="D26" s="7" t="s">
        <v>37</v>
      </c>
      <c r="E26" s="12">
        <v>89.4</v>
      </c>
      <c r="F26" s="12">
        <v>0</v>
      </c>
      <c r="G26" s="8">
        <f t="shared" si="0"/>
        <v>0</v>
      </c>
    </row>
    <row r="27" spans="1:7" ht="29.25" customHeight="1">
      <c r="A27" s="3">
        <v>5</v>
      </c>
      <c r="B27" s="25" t="s">
        <v>138</v>
      </c>
      <c r="C27" s="26"/>
      <c r="D27" s="26"/>
      <c r="E27" s="26"/>
      <c r="F27" s="17"/>
      <c r="G27" s="18"/>
    </row>
    <row r="28" spans="1:7" ht="39">
      <c r="A28" s="7" t="s">
        <v>40</v>
      </c>
      <c r="B28" s="7" t="s">
        <v>19</v>
      </c>
      <c r="C28" s="4" t="s">
        <v>121</v>
      </c>
      <c r="D28" s="7" t="s">
        <v>24</v>
      </c>
      <c r="E28" s="12">
        <v>24</v>
      </c>
      <c r="F28" s="12">
        <v>0</v>
      </c>
      <c r="G28" s="8">
        <f t="shared" si="0"/>
        <v>0</v>
      </c>
    </row>
    <row r="29" spans="1:7" ht="39">
      <c r="A29" s="7" t="s">
        <v>41</v>
      </c>
      <c r="B29" s="7" t="s">
        <v>19</v>
      </c>
      <c r="C29" s="4" t="s">
        <v>42</v>
      </c>
      <c r="D29" s="7" t="s">
        <v>24</v>
      </c>
      <c r="E29" s="12">
        <v>24</v>
      </c>
      <c r="F29" s="12">
        <v>0</v>
      </c>
      <c r="G29" s="8">
        <f t="shared" si="0"/>
        <v>0</v>
      </c>
    </row>
    <row r="30" spans="1:7" ht="52.5">
      <c r="A30" s="7" t="s">
        <v>43</v>
      </c>
      <c r="B30" s="7" t="s">
        <v>35</v>
      </c>
      <c r="C30" s="4" t="s">
        <v>122</v>
      </c>
      <c r="D30" s="7" t="s">
        <v>37</v>
      </c>
      <c r="E30" s="12">
        <v>14.4</v>
      </c>
      <c r="F30" s="12">
        <v>0</v>
      </c>
      <c r="G30" s="8">
        <f t="shared" si="0"/>
        <v>0</v>
      </c>
    </row>
    <row r="31" spans="1:7" ht="39">
      <c r="A31" s="7" t="s">
        <v>44</v>
      </c>
      <c r="B31" s="7" t="s">
        <v>45</v>
      </c>
      <c r="C31" s="4" t="s">
        <v>123</v>
      </c>
      <c r="D31" s="7" t="s">
        <v>37</v>
      </c>
      <c r="E31" s="12">
        <v>2.3</v>
      </c>
      <c r="F31" s="12">
        <v>0</v>
      </c>
      <c r="G31" s="8">
        <f t="shared" si="0"/>
        <v>0</v>
      </c>
    </row>
    <row r="32" spans="1:7" ht="39">
      <c r="A32" s="7" t="s">
        <v>46</v>
      </c>
      <c r="B32" s="7" t="s">
        <v>45</v>
      </c>
      <c r="C32" s="4" t="s">
        <v>124</v>
      </c>
      <c r="D32" s="7" t="s">
        <v>16</v>
      </c>
      <c r="E32" s="12">
        <v>12</v>
      </c>
      <c r="F32" s="12">
        <v>0</v>
      </c>
      <c r="G32" s="8">
        <f t="shared" si="0"/>
        <v>0</v>
      </c>
    </row>
    <row r="33" spans="1:7" ht="26.25">
      <c r="A33" s="7" t="s">
        <v>47</v>
      </c>
      <c r="B33" s="7" t="s">
        <v>45</v>
      </c>
      <c r="C33" s="4" t="s">
        <v>125</v>
      </c>
      <c r="D33" s="7" t="s">
        <v>37</v>
      </c>
      <c r="E33" s="12">
        <v>9.8</v>
      </c>
      <c r="F33" s="12">
        <v>0</v>
      </c>
      <c r="G33" s="8">
        <f t="shared" si="0"/>
        <v>0</v>
      </c>
    </row>
    <row r="34" spans="1:7" ht="45.75" customHeight="1">
      <c r="A34" s="7" t="s">
        <v>48</v>
      </c>
      <c r="B34" s="7" t="s">
        <v>45</v>
      </c>
      <c r="C34" s="4" t="s">
        <v>49</v>
      </c>
      <c r="D34" s="7" t="s">
        <v>50</v>
      </c>
      <c r="E34" s="12">
        <v>2</v>
      </c>
      <c r="F34" s="12">
        <v>0</v>
      </c>
      <c r="G34" s="8">
        <f t="shared" si="0"/>
        <v>0</v>
      </c>
    </row>
    <row r="35" spans="1:7" ht="12.75" customHeight="1">
      <c r="A35" s="3">
        <v>6</v>
      </c>
      <c r="B35" s="25" t="s">
        <v>139</v>
      </c>
      <c r="C35" s="26"/>
      <c r="D35" s="26"/>
      <c r="E35" s="26"/>
      <c r="F35" s="17"/>
      <c r="G35" s="18"/>
    </row>
    <row r="36" spans="1:7" ht="39">
      <c r="A36" s="7" t="s">
        <v>51</v>
      </c>
      <c r="B36" s="7" t="s">
        <v>35</v>
      </c>
      <c r="C36" s="4" t="s">
        <v>126</v>
      </c>
      <c r="D36" s="7" t="s">
        <v>37</v>
      </c>
      <c r="E36" s="12">
        <v>66</v>
      </c>
      <c r="F36" s="12">
        <v>0</v>
      </c>
      <c r="G36" s="8">
        <f t="shared" si="0"/>
        <v>0</v>
      </c>
    </row>
    <row r="37" spans="1:7" ht="39">
      <c r="A37" s="7" t="s">
        <v>52</v>
      </c>
      <c r="B37" s="7" t="s">
        <v>45</v>
      </c>
      <c r="C37" s="4" t="s">
        <v>127</v>
      </c>
      <c r="D37" s="7" t="s">
        <v>37</v>
      </c>
      <c r="E37" s="12">
        <v>6.34</v>
      </c>
      <c r="F37" s="12">
        <v>0</v>
      </c>
      <c r="G37" s="8">
        <f t="shared" si="0"/>
        <v>0</v>
      </c>
    </row>
    <row r="38" spans="1:7" ht="26.25">
      <c r="A38" s="7" t="s">
        <v>53</v>
      </c>
      <c r="B38" s="7" t="s">
        <v>45</v>
      </c>
      <c r="C38" s="4" t="s">
        <v>128</v>
      </c>
      <c r="D38" s="7" t="s">
        <v>16</v>
      </c>
      <c r="E38" s="12">
        <v>66</v>
      </c>
      <c r="F38" s="12">
        <v>0</v>
      </c>
      <c r="G38" s="8">
        <f t="shared" si="0"/>
        <v>0</v>
      </c>
    </row>
    <row r="39" spans="1:7" ht="39">
      <c r="A39" s="7" t="s">
        <v>54</v>
      </c>
      <c r="B39" s="7" t="s">
        <v>45</v>
      </c>
      <c r="C39" s="4" t="s">
        <v>129</v>
      </c>
      <c r="D39" s="7" t="s">
        <v>37</v>
      </c>
      <c r="E39" s="12">
        <v>44.9</v>
      </c>
      <c r="F39" s="12">
        <v>0</v>
      </c>
      <c r="G39" s="8">
        <f t="shared" si="0"/>
        <v>0</v>
      </c>
    </row>
    <row r="40" spans="1:7" ht="52.5">
      <c r="A40" s="7" t="s">
        <v>55</v>
      </c>
      <c r="B40" s="7" t="s">
        <v>45</v>
      </c>
      <c r="C40" s="4" t="s">
        <v>130</v>
      </c>
      <c r="D40" s="7" t="s">
        <v>50</v>
      </c>
      <c r="E40" s="12">
        <v>22</v>
      </c>
      <c r="F40" s="12">
        <v>0</v>
      </c>
      <c r="G40" s="8">
        <f t="shared" si="0"/>
        <v>0</v>
      </c>
    </row>
    <row r="41" spans="1:7" ht="12.75" customHeight="1">
      <c r="A41" s="3">
        <v>7</v>
      </c>
      <c r="B41" s="25" t="s">
        <v>56</v>
      </c>
      <c r="C41" s="26"/>
      <c r="D41" s="26"/>
      <c r="E41" s="26"/>
      <c r="F41" s="17"/>
      <c r="G41" s="18"/>
    </row>
    <row r="42" spans="1:7" ht="26.25">
      <c r="A42" s="7" t="s">
        <v>57</v>
      </c>
      <c r="B42" s="7" t="s">
        <v>58</v>
      </c>
      <c r="C42" s="4" t="s">
        <v>136</v>
      </c>
      <c r="D42" s="7" t="s">
        <v>24</v>
      </c>
      <c r="E42" s="12">
        <v>264</v>
      </c>
      <c r="F42" s="12">
        <v>0</v>
      </c>
      <c r="G42" s="8">
        <f t="shared" si="0"/>
        <v>0</v>
      </c>
    </row>
    <row r="43" spans="1:7" ht="39">
      <c r="A43" s="7" t="s">
        <v>59</v>
      </c>
      <c r="B43" s="7" t="s">
        <v>60</v>
      </c>
      <c r="C43" s="4" t="s">
        <v>61</v>
      </c>
      <c r="D43" s="7" t="s">
        <v>24</v>
      </c>
      <c r="E43" s="12">
        <v>264</v>
      </c>
      <c r="F43" s="12">
        <v>0</v>
      </c>
      <c r="G43" s="8">
        <f t="shared" si="0"/>
        <v>0</v>
      </c>
    </row>
    <row r="44" spans="1:7" ht="12.75" customHeight="1">
      <c r="A44" s="3">
        <v>8</v>
      </c>
      <c r="B44" s="25" t="s">
        <v>135</v>
      </c>
      <c r="C44" s="26"/>
      <c r="D44" s="26"/>
      <c r="E44" s="26"/>
      <c r="F44" s="17"/>
      <c r="G44" s="18"/>
    </row>
    <row r="45" spans="1:7" ht="26.25">
      <c r="A45" s="7" t="s">
        <v>62</v>
      </c>
      <c r="B45" s="7" t="s">
        <v>58</v>
      </c>
      <c r="C45" s="4" t="s">
        <v>63</v>
      </c>
      <c r="D45" s="7" t="s">
        <v>24</v>
      </c>
      <c r="E45" s="12">
        <v>47</v>
      </c>
      <c r="F45" s="12">
        <v>0</v>
      </c>
      <c r="G45" s="8">
        <f t="shared" si="0"/>
        <v>0</v>
      </c>
    </row>
    <row r="46" spans="1:7" ht="26.25">
      <c r="A46" s="7" t="s">
        <v>64</v>
      </c>
      <c r="B46" s="7" t="s">
        <v>65</v>
      </c>
      <c r="C46" s="4" t="s">
        <v>66</v>
      </c>
      <c r="D46" s="7" t="s">
        <v>24</v>
      </c>
      <c r="E46" s="12">
        <v>47</v>
      </c>
      <c r="F46" s="12">
        <v>0</v>
      </c>
      <c r="G46" s="8">
        <f t="shared" si="0"/>
        <v>0</v>
      </c>
    </row>
    <row r="47" spans="1:7" ht="39">
      <c r="A47" s="7" t="s">
        <v>67</v>
      </c>
      <c r="B47" s="7" t="s">
        <v>60</v>
      </c>
      <c r="C47" s="4" t="s">
        <v>68</v>
      </c>
      <c r="D47" s="7" t="s">
        <v>24</v>
      </c>
      <c r="E47" s="12">
        <v>47</v>
      </c>
      <c r="F47" s="12">
        <v>0</v>
      </c>
      <c r="G47" s="8">
        <f t="shared" si="0"/>
        <v>0</v>
      </c>
    </row>
    <row r="48" spans="1:7" ht="39">
      <c r="A48" s="7" t="s">
        <v>69</v>
      </c>
      <c r="B48" s="7" t="s">
        <v>137</v>
      </c>
      <c r="C48" s="4" t="s">
        <v>70</v>
      </c>
      <c r="D48" s="7" t="s">
        <v>71</v>
      </c>
      <c r="E48" s="12">
        <v>4.7</v>
      </c>
      <c r="F48" s="12">
        <v>0</v>
      </c>
      <c r="G48" s="8">
        <f t="shared" si="0"/>
        <v>0</v>
      </c>
    </row>
    <row r="49" spans="1:7" ht="39">
      <c r="A49" s="7" t="s">
        <v>72</v>
      </c>
      <c r="B49" s="7" t="s">
        <v>73</v>
      </c>
      <c r="C49" s="4" t="s">
        <v>74</v>
      </c>
      <c r="D49" s="7" t="s">
        <v>24</v>
      </c>
      <c r="E49" s="12">
        <v>47</v>
      </c>
      <c r="F49" s="12">
        <v>0</v>
      </c>
      <c r="G49" s="8">
        <f t="shared" si="0"/>
        <v>0</v>
      </c>
    </row>
    <row r="50" spans="1:7" ht="39">
      <c r="A50" s="7" t="s">
        <v>75</v>
      </c>
      <c r="B50" s="7" t="s">
        <v>76</v>
      </c>
      <c r="C50" s="4" t="s">
        <v>77</v>
      </c>
      <c r="D50" s="7" t="s">
        <v>24</v>
      </c>
      <c r="E50" s="12">
        <v>47</v>
      </c>
      <c r="F50" s="12">
        <v>0</v>
      </c>
      <c r="G50" s="8">
        <f t="shared" si="0"/>
        <v>0</v>
      </c>
    </row>
    <row r="51" spans="1:7" ht="12.75" customHeight="1">
      <c r="A51" s="3">
        <v>9</v>
      </c>
      <c r="B51" s="25" t="s">
        <v>78</v>
      </c>
      <c r="C51" s="26"/>
      <c r="D51" s="26"/>
      <c r="E51" s="26"/>
      <c r="F51" s="17"/>
      <c r="G51" s="18"/>
    </row>
    <row r="52" spans="1:7" ht="26.25">
      <c r="A52" s="7" t="s">
        <v>79</v>
      </c>
      <c r="B52" s="7" t="s">
        <v>80</v>
      </c>
      <c r="C52" s="4" t="s">
        <v>131</v>
      </c>
      <c r="D52" s="7" t="s">
        <v>24</v>
      </c>
      <c r="E52" s="12">
        <v>2983.25</v>
      </c>
      <c r="F52" s="12">
        <v>0</v>
      </c>
      <c r="G52" s="8">
        <f t="shared" si="0"/>
        <v>0</v>
      </c>
    </row>
    <row r="53" spans="1:7" ht="39">
      <c r="A53" s="7" t="s">
        <v>81</v>
      </c>
      <c r="B53" s="7" t="s">
        <v>137</v>
      </c>
      <c r="C53" s="4" t="s">
        <v>82</v>
      </c>
      <c r="D53" s="7" t="s">
        <v>71</v>
      </c>
      <c r="E53" s="12">
        <v>430.15</v>
      </c>
      <c r="F53" s="12">
        <v>0</v>
      </c>
      <c r="G53" s="8">
        <f t="shared" si="0"/>
        <v>0</v>
      </c>
    </row>
    <row r="54" spans="1:7" ht="39">
      <c r="A54" s="7" t="s">
        <v>83</v>
      </c>
      <c r="B54" s="7" t="s">
        <v>73</v>
      </c>
      <c r="C54" s="4" t="s">
        <v>132</v>
      </c>
      <c r="D54" s="7" t="s">
        <v>24</v>
      </c>
      <c r="E54" s="12">
        <v>2932.75</v>
      </c>
      <c r="F54" s="12">
        <v>0</v>
      </c>
      <c r="G54" s="8">
        <f t="shared" si="0"/>
        <v>0</v>
      </c>
    </row>
    <row r="55" spans="1:7" ht="26.25">
      <c r="A55" s="7" t="s">
        <v>84</v>
      </c>
      <c r="B55" s="7" t="s">
        <v>76</v>
      </c>
      <c r="C55" s="4" t="s">
        <v>133</v>
      </c>
      <c r="D55" s="7" t="s">
        <v>24</v>
      </c>
      <c r="E55" s="12">
        <v>2882.25</v>
      </c>
      <c r="F55" s="12">
        <v>0</v>
      </c>
      <c r="G55" s="8">
        <f t="shared" si="0"/>
        <v>0</v>
      </c>
    </row>
    <row r="56" spans="1:7" ht="12.75" customHeight="1">
      <c r="A56" s="3">
        <v>10</v>
      </c>
      <c r="B56" s="25" t="s">
        <v>85</v>
      </c>
      <c r="C56" s="26"/>
      <c r="D56" s="26"/>
      <c r="E56" s="26"/>
      <c r="F56" s="17"/>
      <c r="G56" s="18"/>
    </row>
    <row r="57" spans="1:7" ht="26.25">
      <c r="A57" s="7" t="s">
        <v>86</v>
      </c>
      <c r="B57" s="7" t="s">
        <v>58</v>
      </c>
      <c r="C57" s="4" t="s">
        <v>63</v>
      </c>
      <c r="D57" s="7" t="s">
        <v>24</v>
      </c>
      <c r="E57" s="12">
        <v>260.15</v>
      </c>
      <c r="F57" s="12">
        <v>0</v>
      </c>
      <c r="G57" s="8">
        <f t="shared" si="0"/>
        <v>0</v>
      </c>
    </row>
    <row r="58" spans="1:7" ht="26.25">
      <c r="A58" s="7" t="s">
        <v>87</v>
      </c>
      <c r="B58" s="7" t="s">
        <v>65</v>
      </c>
      <c r="C58" s="4" t="s">
        <v>66</v>
      </c>
      <c r="D58" s="7" t="s">
        <v>24</v>
      </c>
      <c r="E58" s="12">
        <v>260.15</v>
      </c>
      <c r="F58" s="12">
        <v>0</v>
      </c>
      <c r="G58" s="8">
        <f t="shared" si="0"/>
        <v>0</v>
      </c>
    </row>
    <row r="59" spans="1:7" ht="39">
      <c r="A59" s="7" t="s">
        <v>88</v>
      </c>
      <c r="B59" s="7" t="s">
        <v>60</v>
      </c>
      <c r="C59" s="4" t="s">
        <v>68</v>
      </c>
      <c r="D59" s="7" t="s">
        <v>24</v>
      </c>
      <c r="E59" s="12">
        <v>260.15</v>
      </c>
      <c r="F59" s="12">
        <v>0</v>
      </c>
      <c r="G59" s="8">
        <f t="shared" si="0"/>
        <v>0</v>
      </c>
    </row>
    <row r="60" spans="1:7" ht="12.75" customHeight="1">
      <c r="A60" s="3">
        <v>11</v>
      </c>
      <c r="B60" s="25" t="s">
        <v>89</v>
      </c>
      <c r="C60" s="26"/>
      <c r="D60" s="26"/>
      <c r="E60" s="26"/>
      <c r="F60" s="17"/>
      <c r="G60" s="18"/>
    </row>
    <row r="61" spans="1:7" ht="26.25">
      <c r="A61" s="7" t="s">
        <v>90</v>
      </c>
      <c r="B61" s="7" t="s">
        <v>58</v>
      </c>
      <c r="C61" s="4" t="s">
        <v>134</v>
      </c>
      <c r="D61" s="7" t="s">
        <v>24</v>
      </c>
      <c r="E61" s="12">
        <v>1010</v>
      </c>
      <c r="F61" s="12">
        <v>0</v>
      </c>
      <c r="G61" s="8">
        <f t="shared" si="0"/>
        <v>0</v>
      </c>
    </row>
    <row r="62" spans="1:7" ht="26.25">
      <c r="A62" s="7" t="s">
        <v>91</v>
      </c>
      <c r="B62" s="7" t="s">
        <v>92</v>
      </c>
      <c r="C62" s="4" t="s">
        <v>93</v>
      </c>
      <c r="D62" s="7" t="s">
        <v>24</v>
      </c>
      <c r="E62" s="12">
        <v>1010</v>
      </c>
      <c r="F62" s="12">
        <v>0</v>
      </c>
      <c r="G62" s="8">
        <f t="shared" si="0"/>
        <v>0</v>
      </c>
    </row>
    <row r="63" spans="1:7" ht="12.75" customHeight="1">
      <c r="A63" s="3">
        <v>12</v>
      </c>
      <c r="B63" s="25" t="s">
        <v>94</v>
      </c>
      <c r="C63" s="26"/>
      <c r="D63" s="26"/>
      <c r="E63" s="26"/>
      <c r="F63" s="17"/>
      <c r="G63" s="18"/>
    </row>
    <row r="64" spans="1:7" ht="26.25">
      <c r="A64" s="7" t="s">
        <v>95</v>
      </c>
      <c r="B64" s="7" t="s">
        <v>96</v>
      </c>
      <c r="C64" s="4" t="s">
        <v>97</v>
      </c>
      <c r="D64" s="7" t="s">
        <v>24</v>
      </c>
      <c r="E64" s="12">
        <v>1010</v>
      </c>
      <c r="F64" s="12">
        <v>0</v>
      </c>
      <c r="G64" s="8">
        <f t="shared" si="0"/>
        <v>0</v>
      </c>
    </row>
    <row r="65" spans="1:7" ht="12.75" customHeight="1">
      <c r="A65" s="3">
        <v>13</v>
      </c>
      <c r="B65" s="25" t="s">
        <v>98</v>
      </c>
      <c r="C65" s="26"/>
      <c r="D65" s="26"/>
      <c r="E65" s="26"/>
      <c r="F65" s="17"/>
      <c r="G65" s="18"/>
    </row>
    <row r="66" spans="1:7" ht="39">
      <c r="A66" s="7" t="s">
        <v>99</v>
      </c>
      <c r="B66" s="7" t="s">
        <v>100</v>
      </c>
      <c r="C66" s="4" t="s">
        <v>101</v>
      </c>
      <c r="D66" s="7" t="s">
        <v>24</v>
      </c>
      <c r="E66" s="12">
        <v>60</v>
      </c>
      <c r="F66" s="12">
        <v>0</v>
      </c>
      <c r="G66" s="8">
        <f t="shared" si="0"/>
        <v>0</v>
      </c>
    </row>
    <row r="67" spans="1:7" ht="12.75" customHeight="1">
      <c r="A67" s="3">
        <v>14</v>
      </c>
      <c r="B67" s="25" t="s">
        <v>140</v>
      </c>
      <c r="C67" s="26"/>
      <c r="D67" s="26"/>
      <c r="E67" s="26"/>
      <c r="F67" s="17"/>
      <c r="G67" s="18"/>
    </row>
    <row r="68" spans="1:7" ht="39">
      <c r="A68" s="7" t="s">
        <v>102</v>
      </c>
      <c r="B68" s="7" t="s">
        <v>103</v>
      </c>
      <c r="C68" s="4" t="s">
        <v>104</v>
      </c>
      <c r="D68" s="7" t="s">
        <v>8</v>
      </c>
      <c r="E68" s="12">
        <v>10</v>
      </c>
      <c r="F68" s="12">
        <v>0</v>
      </c>
      <c r="G68" s="8">
        <f t="shared" si="0"/>
        <v>0</v>
      </c>
    </row>
    <row r="69" spans="1:7" ht="39">
      <c r="A69" s="7" t="s">
        <v>105</v>
      </c>
      <c r="B69" s="7" t="s">
        <v>106</v>
      </c>
      <c r="C69" s="4" t="s">
        <v>107</v>
      </c>
      <c r="D69" s="7" t="s">
        <v>8</v>
      </c>
      <c r="E69" s="12">
        <v>11</v>
      </c>
      <c r="F69" s="12">
        <v>0</v>
      </c>
      <c r="G69" s="8">
        <f t="shared" si="0"/>
        <v>0</v>
      </c>
    </row>
    <row r="70" spans="1:7" ht="12.75" customHeight="1">
      <c r="A70" s="3">
        <v>15</v>
      </c>
      <c r="B70" s="25" t="s">
        <v>108</v>
      </c>
      <c r="C70" s="26"/>
      <c r="D70" s="26"/>
      <c r="E70" s="26"/>
      <c r="F70" s="17"/>
      <c r="G70" s="18"/>
    </row>
    <row r="71" spans="1:7" ht="39.75" thickBot="1">
      <c r="A71" s="7" t="s">
        <v>109</v>
      </c>
      <c r="B71" s="7" t="s">
        <v>110</v>
      </c>
      <c r="C71" s="4" t="s">
        <v>111</v>
      </c>
      <c r="D71" s="7" t="s">
        <v>24</v>
      </c>
      <c r="E71" s="12">
        <v>69.6</v>
      </c>
      <c r="F71" s="12">
        <v>0</v>
      </c>
      <c r="G71" s="8">
        <f t="shared" si="0"/>
        <v>0</v>
      </c>
    </row>
    <row r="72" spans="1:7" ht="13.5" thickBot="1">
      <c r="A72" s="25" t="s">
        <v>120</v>
      </c>
      <c r="B72" s="26"/>
      <c r="C72" s="26"/>
      <c r="D72" s="26"/>
      <c r="E72" s="26"/>
      <c r="F72" s="27"/>
      <c r="G72" s="10">
        <f>SUM(G11:G71)</f>
        <v>0</v>
      </c>
    </row>
    <row r="73" spans="1:11" ht="12.75" customHeight="1" thickBot="1">
      <c r="A73" s="25" t="s">
        <v>145</v>
      </c>
      <c r="B73" s="26"/>
      <c r="C73" s="26"/>
      <c r="D73" s="26"/>
      <c r="E73" s="26"/>
      <c r="F73" s="27"/>
      <c r="G73" s="10">
        <f>G72*23%</f>
        <v>0</v>
      </c>
      <c r="K73" s="9"/>
    </row>
    <row r="74" spans="1:7" ht="13.5" thickBot="1">
      <c r="A74" s="25" t="s">
        <v>144</v>
      </c>
      <c r="B74" s="26"/>
      <c r="C74" s="26"/>
      <c r="D74" s="26"/>
      <c r="E74" s="26"/>
      <c r="F74" s="27"/>
      <c r="G74" s="11">
        <f>G72+G73</f>
        <v>0</v>
      </c>
    </row>
    <row r="77" ht="12.75">
      <c r="A77" s="5"/>
    </row>
    <row r="78" spans="4:7" ht="12.75">
      <c r="D78" s="23" t="s">
        <v>150</v>
      </c>
      <c r="E78" s="23"/>
      <c r="F78" s="23"/>
      <c r="G78" s="23"/>
    </row>
    <row r="79" spans="4:7" ht="27" customHeight="1">
      <c r="D79" s="24" t="s">
        <v>151</v>
      </c>
      <c r="E79" s="24"/>
      <c r="F79" s="24"/>
      <c r="G79" s="24"/>
    </row>
  </sheetData>
  <sheetProtection/>
  <mergeCells count="29">
    <mergeCell ref="B65:E65"/>
    <mergeCell ref="B67:E67"/>
    <mergeCell ref="B70:E70"/>
    <mergeCell ref="B27:E27"/>
    <mergeCell ref="B35:E35"/>
    <mergeCell ref="B41:E41"/>
    <mergeCell ref="B44:E44"/>
    <mergeCell ref="B51:E51"/>
    <mergeCell ref="B56:E56"/>
    <mergeCell ref="A2:G2"/>
    <mergeCell ref="E1:G1"/>
    <mergeCell ref="A3:G3"/>
    <mergeCell ref="A4:G4"/>
    <mergeCell ref="B12:E12"/>
    <mergeCell ref="B10:E10"/>
    <mergeCell ref="E6:E8"/>
    <mergeCell ref="A6:A8"/>
    <mergeCell ref="B6:B8"/>
    <mergeCell ref="C6:C8"/>
    <mergeCell ref="D6:D8"/>
    <mergeCell ref="D78:G78"/>
    <mergeCell ref="D79:G79"/>
    <mergeCell ref="A73:F73"/>
    <mergeCell ref="A74:F74"/>
    <mergeCell ref="A72:F72"/>
    <mergeCell ref="B60:E60"/>
    <mergeCell ref="B63:E63"/>
    <mergeCell ref="B16:E16"/>
    <mergeCell ref="B24:E24"/>
  </mergeCells>
  <printOptions/>
  <pageMargins left="0.75" right="0.75" top="1" bottom="1" header="0.5" footer="0.5"/>
  <pageSetup horizontalDpi="600" verticalDpi="600" orientation="portrait" paperSize="9" scale="84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PZDP w Radomiu</cp:lastModifiedBy>
  <cp:lastPrinted>2015-11-06T07:59:17Z</cp:lastPrinted>
  <dcterms:created xsi:type="dcterms:W3CDTF">2015-11-05T08:06:38Z</dcterms:created>
  <dcterms:modified xsi:type="dcterms:W3CDTF">2015-11-09T08:45:08Z</dcterms:modified>
  <cp:category/>
  <cp:version/>
  <cp:contentType/>
  <cp:contentStatus/>
</cp:coreProperties>
</file>