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72" windowWidth="13908" windowHeight="12720" tabRatio="803" activeTab="0"/>
  </bookViews>
  <sheets>
    <sheet name="PRZEDMIAR" sheetId="1" r:id="rId1"/>
    <sheet name="&lt;--przepusty" sheetId="2" state="hidden" r:id="rId2"/>
  </sheets>
  <definedNames>
    <definedName name="_od1">#REF!</definedName>
    <definedName name="_od2">#REF!</definedName>
    <definedName name="_od3">#REF!</definedName>
    <definedName name="_od4">#REF!</definedName>
    <definedName name="_ods1">#REF!</definedName>
    <definedName name="_ods2">#REF!</definedName>
    <definedName name="_ods3">#REF!</definedName>
    <definedName name="_ods4">#REF!</definedName>
    <definedName name="l">#REF!</definedName>
    <definedName name="_xlnm.Print_Area" localSheetId="0">'PRZEDMIAR'!$B$1:$F$73</definedName>
    <definedName name="posz1">#REF!</definedName>
    <definedName name="posz2">#REF!</definedName>
    <definedName name="posz3">#REF!</definedName>
    <definedName name="_xlnm.Print_Titles" localSheetId="0">'PRZEDMIAR'!$5:$6</definedName>
    <definedName name="Z_5E068C25_D435_46DE_A64A_D205E9289932_.wvu.PrintArea" localSheetId="1" hidden="1">'&lt;--przepusty'!$A$1:$J$45</definedName>
    <definedName name="Z_D77CCF3B_D797_41D0_B6E1_DD959026208A_.wvu.PrintArea" localSheetId="1" hidden="1">'&lt;--przepusty'!$A$1:$J$45</definedName>
  </definedNames>
  <calcPr fullCalcOnLoad="1" fullPrecision="0"/>
</workbook>
</file>

<file path=xl/sharedStrings.xml><?xml version="1.0" encoding="utf-8"?>
<sst xmlns="http://schemas.openxmlformats.org/spreadsheetml/2006/main" count="242" uniqueCount="171">
  <si>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</si>
  <si>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</si>
  <si>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</si>
  <si>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</si>
  <si>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</si>
  <si>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</si>
  <si>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</si>
  <si>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</si>
  <si>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</si>
  <si>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</si>
  <si>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</si>
  <si>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</si>
  <si>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</si>
  <si>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</si>
  <si>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</si>
  <si>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</si>
  <si>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</si>
  <si>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</si>
  <si>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</si>
  <si>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</si>
  <si>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</si>
  <si>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</si>
  <si>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</si>
  <si>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</si>
  <si>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</si>
  <si>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</si>
  <si>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</si>
  <si>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</si>
  <si>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</si>
  <si>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</si>
  <si>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</si>
  <si>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</si>
  <si>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</si>
  <si>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</si>
  <si>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</si>
  <si>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</si>
  <si>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</si>
  <si>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</si>
  <si>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</si>
  <si>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</si>
  <si>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</si>
  <si>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</si>
  <si>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</si>
  <si>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</si>
  <si>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</si>
  <si>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</si>
  <si>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</si>
  <si>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</si>
  <si>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</si>
  <si>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</si>
  <si>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</si>
  <si>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</si>
  <si>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</si>
  <si>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</si>
  <si>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</si>
  <si>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</si>
  <si>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</si>
  <si>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</si>
  <si>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</si>
  <si>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</si>
  <si>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</si>
  <si>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PRZEDMIAR ROBÓT
Zestawienie zbiorcze</t>
  </si>
  <si>
    <t>L.p.</t>
  </si>
  <si>
    <t>Nr Specyfikacji Technicznej</t>
  </si>
  <si>
    <t>Rodzaj robót</t>
  </si>
  <si>
    <t>jednostka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</si>
  <si>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</si>
  <si>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</si>
  <si>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</si>
  <si>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</si>
  <si>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</si>
  <si>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</si>
  <si>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</si>
  <si>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</si>
  <si>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</si>
  <si>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</si>
  <si>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D.04.05.01</t>
  </si>
  <si>
    <t>D.05.03.23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</si>
  <si>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</si>
  <si>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</si>
  <si>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</si>
  <si>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</si>
  <si>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</si>
  <si>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</si>
  <si>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</si>
  <si>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r>
      <t>m</t>
    </r>
    <r>
      <rPr>
        <sz val="10"/>
        <rFont val="Calibri"/>
        <family val="2"/>
      </rPr>
      <t>³</t>
    </r>
  </si>
  <si>
    <t>Odtworzenie trasy i punktów wysokościowych przy liniowych robotach ziemnych (drogi) w terenie równinnym</t>
  </si>
  <si>
    <t>D.01.03.02</t>
  </si>
  <si>
    <t>Oczyszczenie i skropienie warstw konstrukcyjnych</t>
  </si>
  <si>
    <t>D.04.03.01</t>
  </si>
  <si>
    <t>Podbudowa z kruszyw stabilizowanych mechanicznie</t>
  </si>
  <si>
    <t>Wykonanie nawierzchni z kostki brukowej betonowej kolorowej o grubości 8cm na podsypce cementowo-piaskowej, spoiny wypełnione piaskiem</t>
  </si>
  <si>
    <t>ELEMENTY ULIC I DRÓG</t>
  </si>
  <si>
    <t>Ustawienie krawężników betonowych wtopionych 12x25cm wraz z wykonaniem ławy betonowej z oporem C12/15</t>
  </si>
  <si>
    <t>Wykonanie chodników z kostki brukowej o grubości 6 cm, szarej na podsypce cementowo-piaskowej, spoiny wypełnione piaskiem</t>
  </si>
  <si>
    <t>D.08.02.02</t>
  </si>
  <si>
    <t>Ustawienie obrzeży betonowych o wymiarach 30x8 cm na podsypce cementowo-piaskowej, spoiny wypełnione zaprawą cementową</t>
  </si>
  <si>
    <t>D.10.00.00</t>
  </si>
  <si>
    <t>INNE ROBOTY</t>
  </si>
  <si>
    <t>Rozbiórka budowli inżynieryjnych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</si>
  <si>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</si>
  <si>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</si>
  <si>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</si>
  <si>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</si>
  <si>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Nawierzchnie z kostki brukowej betonowej</t>
  </si>
  <si>
    <t>Podbudowa z kruszyw ulepszonych cementem</t>
  </si>
  <si>
    <t>D.01.02.02</t>
  </si>
  <si>
    <t>Zdjęcie warstwy humusu</t>
  </si>
  <si>
    <t>`</t>
  </si>
  <si>
    <t>Profilowanie i zagęszczenie podłoża pod warstwy konstrukcyjne nawierzchni wykonane ręcznie w gruncie kat. II-IV</t>
  </si>
  <si>
    <t>D.05.03.05A</t>
  </si>
  <si>
    <t>Zdjęcie warstwy ziemi urodzajnej (humusu) o grubosci warstwy do 10 cm do póżniejszego wykorzystania</t>
  </si>
  <si>
    <t>Rozebranie ścianek czołowych i ław fundamentowych przepustów</t>
  </si>
  <si>
    <t>Wykonanie podbudowy z piasku stabilizowanego cementem C1.5/2.0, grubość warstwy po zagęszczeniu 10 cm</t>
  </si>
  <si>
    <t>Wykonanie podbudowy z piasku stabilizowanego cementem C5/6, grubość warstwy po zagęszczeniu 20 cm</t>
  </si>
  <si>
    <t>Ustawienie krawężników betonowych wyniesionych 20x30cm wraz z wykonaniem ławy betonowej z oporem C12/15</t>
  </si>
  <si>
    <t>Ustawienie krawężników betonowych wtopionych 20x30cm wraz z wykonaniem ławy betonowej z oporem C12/15</t>
  </si>
  <si>
    <t>D.02.00.00</t>
  </si>
  <si>
    <t>ROBOTY ZIEMNE</t>
  </si>
  <si>
    <t>D.02.01.01</t>
  </si>
  <si>
    <t>Wykopy w gruntach kat. I-V</t>
  </si>
  <si>
    <t>Wykonanie wykopów mechanicznie w gruncie kat I-II z transportem urobku na nasyp</t>
  </si>
  <si>
    <t>D.02.03.01</t>
  </si>
  <si>
    <t>Nasypy z gruntów kat. I-IV</t>
  </si>
  <si>
    <t>Wykonanie nasypów mechanicznie w gruncie kat I-II z transportem urobku na nasyp</t>
  </si>
  <si>
    <t>D.03.00.00</t>
  </si>
  <si>
    <t>ODWODNIENIE KORPUSU DROGOWEGO</t>
  </si>
  <si>
    <t>D.03.02.03</t>
  </si>
  <si>
    <t>Kanalizacja deszczowa z rur PVC</t>
  </si>
  <si>
    <t>D.06.00.00</t>
  </si>
  <si>
    <t>ROBOTY WYKOŃCZENIOWE</t>
  </si>
  <si>
    <t>D.06.01.06</t>
  </si>
  <si>
    <t>Umocnienie skarp rowów płytami ażurowymi</t>
  </si>
  <si>
    <t xml:space="preserve">Umocnienie skarp płytami ażurowymi 60x40x10 cm na podsypce cementowo-piaskowej, wypełnienie wolnych przestrzeni humusem i obsianie trawą </t>
  </si>
  <si>
    <t>D.07.00.00</t>
  </si>
  <si>
    <t>URZĄDZENIA BEZPIECZEŃSTWA RUCHU</t>
  </si>
  <si>
    <t>D.07.01.01</t>
  </si>
  <si>
    <t>Oznakowanie Poziome</t>
  </si>
  <si>
    <t>Oznakowanie poziome jezdni farbą akrylową białą odblaskową - linie na skrzyzowaniach i przejściach, malowane mechanicznie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</si>
  <si>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</si>
  <si>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</si>
  <si>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</si>
  <si>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ostrzegawczych typ A średnie folia II generacji</t>
  </si>
  <si>
    <t>Przymocowanie do gotowych słupków znaków zakazu typ B średnie folia II generacji</t>
  </si>
  <si>
    <t>Przymocowanie do gotowych słupków znaków informacyjnych typ D średnie folia II generacji</t>
  </si>
  <si>
    <t>Przymocowanie do gotowych słupków znaków nakazu typu C średnie folia II generacji</t>
  </si>
  <si>
    <t>D.10.09.01</t>
  </si>
  <si>
    <t>Rury ochronne</t>
  </si>
  <si>
    <t>Zabezpieczenie sieci energetycznej rurami osłonowymi AROT</t>
  </si>
  <si>
    <t>Rozebranie nawierzchni z mieszanek mineralno bitumicznych (rozbiórka nawierzchni jezdni potrzebna do ustawienia krawężnika - pas o szerokości 0,3m na długości projektownego krawężnika, rozbiórka nawierzchni na skrzyżowaniu)</t>
  </si>
  <si>
    <t>Rozebranie części przelotowej przepustów z tworzywa sztucznego śr. 40cm,  z uprzednim odkopaniem przepustów</t>
  </si>
  <si>
    <t>Rozebranie części przelotowej przepustów betonowych śr. 40cm z uprzednim odkopaniem przepustów</t>
  </si>
  <si>
    <t xml:space="preserve">Wykonanie osadnika z kratą zabezpieczającą na wlocie do kanału rowu krytego </t>
  </si>
  <si>
    <t>Wykonanie połączenia przepustów pod chodnikiem z rur PVC-U śr 40 cm ułożonych na ławie fundamentowej żwirowej grubości 15 cm</t>
  </si>
  <si>
    <t>Wykonanie przykanalików z PVC-U średnicy 200mm</t>
  </si>
  <si>
    <t>Wykonanie studzienek ściekowych betonowych średnicy 500mm</t>
  </si>
  <si>
    <t>Koryto wykonane na całej szerokości zjazdów mechanicznie w gruncie kat. II-IV, głębokość koryta 33cm</t>
  </si>
  <si>
    <t>Wykonanie studzienek rewizyjnych żelbetowych z osadnikiem 1000mm</t>
  </si>
  <si>
    <t>Wykonanie studzienek rewizyjnych żelbetowych z osadnikiem 1200mm</t>
  </si>
  <si>
    <t>Wykonanie kanału z rur PE-HD śr 400mm ułożonych na ławie żwirowej</t>
  </si>
  <si>
    <t>D.05.03.17</t>
  </si>
  <si>
    <t>Remont cząstkowy nawierzchni bitumicznych masą na zimno</t>
  </si>
  <si>
    <t>Wykonanie uzupełnienia ubytku istniejacej nawierzchni masą zalewowa na zimno</t>
  </si>
  <si>
    <t>Koryto wykonane na całej szerokości chodników mechanicznie w gruncie kat. II-IV, głębokość koryta 20cm</t>
  </si>
  <si>
    <t>Wykonanie warstwy ścieralnej z mieszanki mineralno-asfaltowej AC 5 S,
grubość warstwy 4 cm (uzupełnienienie konstrukcji nawierzchni bitumicznej przy krawężnikach)</t>
  </si>
  <si>
    <t>26</t>
  </si>
  <si>
    <t>Wykonanie podbudowy z kruszywa łamanego stabilizowanego mechanicznie, grubość warstwy po zagęszczeniu 20 cm ( konstrukcja uzupełnienia nawierzchni bitumicznej przy krawężnikach, zjazdy)</t>
  </si>
  <si>
    <t>121,1</t>
  </si>
  <si>
    <t>Oczyszczenie i skropienie warstw konstrukcyjnych nieulepszonych mechanicznie</t>
  </si>
  <si>
    <t>Zał. nr 4 do SIWZ</t>
  </si>
  <si>
    <t>Poprawa bezpieczeństwa ruchu drogowego w rejonie skrzyżowania dróg powiatowych 3503W Młódnice – Jarosławice – Cerekiew – Radom i 3505W 
Jaszowice – Wacławów – Sławno (II Etap), na odcinku długości 236,35 m
od km 7+250 do km 7+486,35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</si>
</sst>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"/>
    <numFmt numFmtId="165" formatCode="0.0"/>
    <numFmt numFmtId="166" formatCode="0.000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PL Courier New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name val="PL Times New Roman"/>
      <family val="0"/>
    </font>
    <font>
      <b/>
      <sz val="12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hair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8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27" borderId="1" applyNumberFormat="0" applyAlignment="0" applyProtection="0"/>
    <xf numFmtId="0" fontId="5" fillId="0" borderId="8" applyNumberFormat="0" applyFont="0" applyFill="0" applyBorder="0" applyProtection="0">
      <alignment vertical="top" wrapText="1"/>
    </xf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31" borderId="10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" fontId="6" fillId="0" borderId="0" xfId="71" applyNumberFormat="1" applyFont="1" applyAlignment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7" fillId="0" borderId="15" xfId="70" applyFont="1" applyFill="1" applyBorder="1" applyAlignment="1">
      <alignment horizontal="center" vertical="center" wrapText="1"/>
      <protection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7" fillId="0" borderId="18" xfId="70" applyFont="1" applyFill="1" applyBorder="1" applyAlignment="1">
      <alignment horizontal="center" vertical="center" wrapText="1"/>
      <protection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64" fontId="3" fillId="0" borderId="21" xfId="70" applyNumberFormat="1" applyFont="1" applyBorder="1" applyAlignment="1">
      <alignment horizontal="center" vertical="center"/>
      <protection/>
    </xf>
    <xf numFmtId="164" fontId="3" fillId="0" borderId="15" xfId="70" applyNumberFormat="1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64" fontId="3" fillId="0" borderId="23" xfId="70" applyNumberFormat="1" applyFont="1" applyBorder="1" applyAlignment="1">
      <alignment horizontal="center" vertical="center"/>
      <protection/>
    </xf>
    <xf numFmtId="165" fontId="12" fillId="0" borderId="12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49" fontId="7" fillId="33" borderId="14" xfId="69" applyNumberFormat="1" applyFont="1" applyFill="1" applyBorder="1" applyAlignment="1" applyProtection="1">
      <alignment horizontal="center" vertical="center" wrapText="1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7" fillId="34" borderId="11" xfId="69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7" fillId="33" borderId="28" xfId="0" applyNumberFormat="1" applyFont="1" applyFill="1" applyBorder="1" applyAlignment="1">
      <alignment horizontal="center" vertical="center"/>
    </xf>
    <xf numFmtId="1" fontId="7" fillId="34" borderId="29" xfId="0" applyNumberFormat="1" applyFont="1" applyFill="1" applyBorder="1" applyAlignment="1">
      <alignment horizontal="center" vertical="center" wrapText="1"/>
    </xf>
    <xf numFmtId="49" fontId="7" fillId="34" borderId="29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1" fontId="7" fillId="33" borderId="29" xfId="0" applyNumberFormat="1" applyFont="1" applyFill="1" applyBorder="1" applyAlignment="1">
      <alignment horizontal="center" vertical="center" wrapText="1"/>
    </xf>
    <xf numFmtId="49" fontId="7" fillId="33" borderId="14" xfId="69" applyNumberFormat="1" applyFont="1" applyFill="1" applyBorder="1" applyAlignment="1" applyProtection="1">
      <alignment horizontal="left" vertical="center" wrapText="1"/>
      <protection/>
    </xf>
    <xf numFmtId="49" fontId="7" fillId="34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3" borderId="11" xfId="69" applyNumberFormat="1" applyFont="1" applyFill="1" applyBorder="1" applyAlignment="1" applyProtection="1">
      <alignment horizontal="left" vertical="center" wrapText="1"/>
      <protection/>
    </xf>
    <xf numFmtId="49" fontId="7" fillId="33" borderId="30" xfId="68" applyNumberFormat="1" applyFont="1" applyFill="1" applyBorder="1" applyAlignment="1">
      <alignment horizontal="left" vertical="center" wrapText="1"/>
    </xf>
    <xf numFmtId="49" fontId="7" fillId="34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0" fontId="7" fillId="33" borderId="14" xfId="69" applyNumberFormat="1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>
      <alignment horizontal="center" vertical="center"/>
    </xf>
    <xf numFmtId="0" fontId="7" fillId="34" borderId="11" xfId="69" applyNumberFormat="1" applyFont="1" applyFill="1" applyBorder="1" applyAlignment="1" applyProtection="1">
      <alignment horizontal="center" vertical="center"/>
      <protection/>
    </xf>
    <xf numFmtId="0" fontId="7" fillId="33" borderId="11" xfId="69" applyNumberFormat="1" applyFont="1" applyFill="1" applyBorder="1" applyAlignment="1" applyProtection="1">
      <alignment horizontal="center" vertical="center"/>
      <protection/>
    </xf>
    <xf numFmtId="49" fontId="7" fillId="33" borderId="11" xfId="69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0" fillId="0" borderId="31" xfId="0" applyBorder="1" applyAlignment="1">
      <alignment/>
    </xf>
    <xf numFmtId="49" fontId="3" fillId="0" borderId="32" xfId="0" applyNumberFormat="1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/>
    </xf>
    <xf numFmtId="49" fontId="7" fillId="35" borderId="11" xfId="69" applyNumberFormat="1" applyFont="1" applyFill="1" applyBorder="1" applyAlignment="1" applyProtection="1">
      <alignment horizontal="left" vertical="center" wrapText="1"/>
      <protection/>
    </xf>
    <xf numFmtId="2" fontId="7" fillId="0" borderId="29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left" vertical="center" wrapText="1"/>
    </xf>
    <xf numFmtId="0" fontId="7" fillId="33" borderId="11" xfId="68" applyFont="1" applyFill="1" applyBorder="1" applyAlignment="1">
      <alignment horizontal="center" vertical="center"/>
    </xf>
    <xf numFmtId="0" fontId="3" fillId="0" borderId="11" xfId="69" applyNumberFormat="1" applyFont="1" applyFill="1" applyBorder="1" applyAlignment="1" applyProtection="1">
      <alignment horizontal="center" vertical="center"/>
      <protection/>
    </xf>
    <xf numFmtId="0" fontId="7" fillId="33" borderId="33" xfId="68" applyFont="1" applyFill="1" applyBorder="1" applyAlignment="1">
      <alignment horizontal="center" vertical="center"/>
    </xf>
    <xf numFmtId="49" fontId="3" fillId="0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32" xfId="69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/>
    </xf>
    <xf numFmtId="0" fontId="3" fillId="36" borderId="11" xfId="69" applyNumberFormat="1" applyFont="1" applyFill="1" applyBorder="1" applyAlignment="1" applyProtection="1">
      <alignment horizontal="center" vertical="center"/>
      <protection/>
    </xf>
    <xf numFmtId="49" fontId="3" fillId="36" borderId="11" xfId="0" applyNumberFormat="1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36" borderId="21" xfId="0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 quotePrefix="1">
      <alignment horizontal="left" vertical="center" wrapText="1"/>
    </xf>
    <xf numFmtId="49" fontId="3" fillId="36" borderId="11" xfId="0" applyNumberFormat="1" applyFont="1" applyFill="1" applyBorder="1" applyAlignment="1" quotePrefix="1">
      <alignment horizontal="center" vertical="center" wrapText="1"/>
    </xf>
    <xf numFmtId="166" fontId="7" fillId="37" borderId="29" xfId="0" applyNumberFormat="1" applyFont="1" applyFill="1" applyBorder="1" applyAlignment="1">
      <alignment horizontal="center" vertical="center" wrapText="1"/>
    </xf>
    <xf numFmtId="2" fontId="7" fillId="37" borderId="29" xfId="0" applyNumberFormat="1" applyFont="1" applyFill="1" applyBorder="1" applyAlignment="1">
      <alignment horizontal="center" vertical="center" wrapText="1"/>
    </xf>
    <xf numFmtId="49" fontId="7" fillId="37" borderId="29" xfId="0" applyNumberFormat="1" applyFont="1" applyFill="1" applyBorder="1" applyAlignment="1">
      <alignment horizontal="center" vertical="center" wrapText="1"/>
    </xf>
    <xf numFmtId="49" fontId="7" fillId="37" borderId="11" xfId="0" applyNumberFormat="1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wrapText="1"/>
    </xf>
    <xf numFmtId="0" fontId="21" fillId="38" borderId="35" xfId="0" applyFont="1" applyFill="1" applyBorder="1" applyAlignment="1">
      <alignment horizontal="center" vertical="center" wrapText="1"/>
    </xf>
    <xf numFmtId="0" fontId="21" fillId="38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2 2" xfId="48"/>
    <cellStyle name="Dziesiętny 3 3" xfId="49"/>
    <cellStyle name="Dziesiętny 4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ne" xfId="58"/>
    <cellStyle name="Normalny 2" xfId="59"/>
    <cellStyle name="Normalny 2 2" xfId="60"/>
    <cellStyle name="Normalny 2 2 2" xfId="61"/>
    <cellStyle name="Normalny 2 3" xfId="62"/>
    <cellStyle name="Normalny 2_Wykaz_A2_D1" xfId="63"/>
    <cellStyle name="Normalny 4" xfId="64"/>
    <cellStyle name="Normalny 4 2" xfId="65"/>
    <cellStyle name="Normalny 4 2 2" xfId="66"/>
    <cellStyle name="Normalny 4 3" xfId="67"/>
    <cellStyle name="Normalny_slepy-kosztorys" xfId="68"/>
    <cellStyle name="Normalny_TER02" xfId="69"/>
    <cellStyle name="Normalny_wykazy 5.4_x" xfId="70"/>
    <cellStyle name="Normalny_wykazy_5.5.1" xfId="71"/>
    <cellStyle name="Obliczenia" xfId="72"/>
    <cellStyle name="Opis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90"/>
  <sheetViews>
    <sheetView tabSelected="1" view="pageBreakPreview" zoomScaleSheetLayoutView="100" zoomScalePageLayoutView="0" workbookViewId="0" topLeftCell="A1">
      <selection activeCell="F28" sqref="F28"/>
    </sheetView>
  </sheetViews>
  <sheetFormatPr defaultColWidth="8.796875" defaultRowHeight="14.25"/>
  <cols>
    <col min="2" max="2" width="5.09765625" style="43" customWidth="1"/>
    <col min="3" max="3" width="11.09765625" style="43" customWidth="1"/>
    <col min="4" max="4" width="55.3984375" style="43" customWidth="1"/>
    <col min="5" max="6" width="9" style="43" customWidth="1"/>
  </cols>
  <sheetData>
    <row r="1" spans="5:6" ht="13.5">
      <c r="E1" s="125" t="s">
        <v>169</v>
      </c>
      <c r="F1" s="125"/>
    </row>
    <row r="2" spans="2:6" ht="14.25" thickBot="1">
      <c r="B2" s="35"/>
      <c r="C2" s="35"/>
      <c r="D2" s="35"/>
      <c r="E2" s="126"/>
      <c r="F2" s="126"/>
    </row>
    <row r="3" spans="1:6" ht="21" thickBot="1">
      <c r="A3" s="33"/>
      <c r="B3" s="100" t="s">
        <v>61</v>
      </c>
      <c r="C3" s="101"/>
      <c r="D3" s="101"/>
      <c r="E3" s="101"/>
      <c r="F3" s="102"/>
    </row>
    <row r="4" spans="1:8" ht="65.25" customHeight="1" thickBot="1">
      <c r="A4" s="33"/>
      <c r="B4" s="103" t="s">
        <v>170</v>
      </c>
      <c r="C4" s="104"/>
      <c r="D4" s="104"/>
      <c r="E4" s="104"/>
      <c r="F4" s="104"/>
      <c r="G4" s="70"/>
      <c r="H4" s="69"/>
    </row>
    <row r="5" spans="2:7" ht="13.5">
      <c r="B5" s="105" t="s">
        <v>62</v>
      </c>
      <c r="C5" s="107" t="s">
        <v>63</v>
      </c>
      <c r="D5" s="109" t="s">
        <v>64</v>
      </c>
      <c r="E5" s="111" t="s">
        <v>65</v>
      </c>
      <c r="F5" s="113" t="s">
        <v>66</v>
      </c>
      <c r="G5" s="71"/>
    </row>
    <row r="6" spans="2:6" ht="30.75" customHeight="1" thickBot="1">
      <c r="B6" s="106"/>
      <c r="C6" s="108"/>
      <c r="D6" s="110"/>
      <c r="E6" s="112"/>
      <c r="F6" s="114"/>
    </row>
    <row r="7" spans="2:6" ht="13.5">
      <c r="B7" s="62"/>
      <c r="C7" s="56" t="s">
        <v>67</v>
      </c>
      <c r="D7" s="49" t="s">
        <v>68</v>
      </c>
      <c r="E7" s="36"/>
      <c r="F7" s="44"/>
    </row>
    <row r="8" spans="2:6" ht="13.5">
      <c r="B8" s="73"/>
      <c r="C8" s="57" t="s">
        <v>69</v>
      </c>
      <c r="D8" s="50" t="s">
        <v>100</v>
      </c>
      <c r="E8" s="37"/>
      <c r="F8" s="45"/>
    </row>
    <row r="9" spans="1:8" ht="26.25">
      <c r="A9" s="32"/>
      <c r="B9" s="64">
        <v>1</v>
      </c>
      <c r="C9" s="78"/>
      <c r="D9" s="51" t="s">
        <v>86</v>
      </c>
      <c r="E9" s="34" t="s">
        <v>49</v>
      </c>
      <c r="F9" s="96">
        <v>0.237</v>
      </c>
      <c r="H9" s="32"/>
    </row>
    <row r="10" spans="1:8" ht="13.5">
      <c r="A10" s="32"/>
      <c r="B10" s="63"/>
      <c r="C10" s="58" t="s">
        <v>106</v>
      </c>
      <c r="D10" s="50" t="s">
        <v>107</v>
      </c>
      <c r="E10" s="37"/>
      <c r="F10" s="46"/>
      <c r="H10" s="32"/>
    </row>
    <row r="11" spans="1:8" ht="26.25">
      <c r="A11" s="32"/>
      <c r="B11" s="64">
        <f>B9+1</f>
        <v>2</v>
      </c>
      <c r="C11" s="78"/>
      <c r="D11" s="51" t="s">
        <v>111</v>
      </c>
      <c r="E11" s="34" t="s">
        <v>85</v>
      </c>
      <c r="F11" s="97">
        <v>96.86</v>
      </c>
      <c r="H11" s="32"/>
    </row>
    <row r="12" spans="2:8" ht="13.5">
      <c r="B12" s="63"/>
      <c r="C12" s="58" t="s">
        <v>87</v>
      </c>
      <c r="D12" s="50" t="s">
        <v>99</v>
      </c>
      <c r="E12" s="37"/>
      <c r="F12" s="46"/>
      <c r="H12" s="32"/>
    </row>
    <row r="13" spans="2:8" ht="52.5">
      <c r="B13" s="64">
        <f>B11+1</f>
        <v>3</v>
      </c>
      <c r="C13" s="86"/>
      <c r="D13" s="51" t="s">
        <v>149</v>
      </c>
      <c r="E13" s="34" t="s">
        <v>70</v>
      </c>
      <c r="F13" s="97">
        <v>71.1</v>
      </c>
      <c r="H13" s="32"/>
    </row>
    <row r="14" spans="2:8" ht="26.25">
      <c r="B14" s="64">
        <f>B13+1</f>
        <v>4</v>
      </c>
      <c r="C14" s="86"/>
      <c r="D14" s="72" t="s">
        <v>150</v>
      </c>
      <c r="E14" s="34" t="s">
        <v>51</v>
      </c>
      <c r="F14" s="75">
        <v>17.8</v>
      </c>
      <c r="H14" s="32"/>
    </row>
    <row r="15" spans="2:8" ht="26.25">
      <c r="B15" s="64">
        <f>B14+1</f>
        <v>5</v>
      </c>
      <c r="C15" s="86"/>
      <c r="D15" s="72" t="s">
        <v>151</v>
      </c>
      <c r="E15" s="34" t="s">
        <v>51</v>
      </c>
      <c r="F15" s="97">
        <v>18</v>
      </c>
      <c r="H15" s="32"/>
    </row>
    <row r="16" spans="2:8" ht="13.5">
      <c r="B16" s="64">
        <f>B15+1</f>
        <v>6</v>
      </c>
      <c r="C16" s="86"/>
      <c r="D16" s="72" t="s">
        <v>112</v>
      </c>
      <c r="E16" s="34" t="s">
        <v>85</v>
      </c>
      <c r="F16" s="97">
        <v>4.38</v>
      </c>
      <c r="H16" s="32"/>
    </row>
    <row r="17" spans="2:8" ht="13.5">
      <c r="B17" s="65"/>
      <c r="C17" s="79" t="s">
        <v>117</v>
      </c>
      <c r="D17" s="53" t="s">
        <v>118</v>
      </c>
      <c r="E17" s="39"/>
      <c r="F17" s="48"/>
      <c r="H17" s="32"/>
    </row>
    <row r="18" spans="2:8" ht="13.5">
      <c r="B18" s="63"/>
      <c r="C18" s="58" t="s">
        <v>119</v>
      </c>
      <c r="D18" s="50" t="s">
        <v>120</v>
      </c>
      <c r="E18" s="40"/>
      <c r="F18" s="46"/>
      <c r="H18" s="32"/>
    </row>
    <row r="19" spans="2:8" ht="26.25">
      <c r="B19" s="64">
        <v>7</v>
      </c>
      <c r="C19" s="78"/>
      <c r="D19" s="51" t="s">
        <v>121</v>
      </c>
      <c r="E19" s="34" t="s">
        <v>85</v>
      </c>
      <c r="F19" s="97">
        <v>206.4</v>
      </c>
      <c r="H19" s="32"/>
    </row>
    <row r="20" spans="2:8" ht="13.5">
      <c r="B20" s="63"/>
      <c r="C20" s="58" t="s">
        <v>122</v>
      </c>
      <c r="D20" s="50" t="s">
        <v>123</v>
      </c>
      <c r="E20" s="40"/>
      <c r="F20" s="46"/>
      <c r="H20" s="32"/>
    </row>
    <row r="21" spans="2:8" ht="26.25">
      <c r="B21" s="64">
        <f>B19+1</f>
        <v>8</v>
      </c>
      <c r="C21" s="85"/>
      <c r="D21" s="51" t="s">
        <v>124</v>
      </c>
      <c r="E21" s="34" t="s">
        <v>85</v>
      </c>
      <c r="F21" s="97">
        <v>124.3</v>
      </c>
      <c r="H21" s="32"/>
    </row>
    <row r="22" spans="2:8" ht="13.5">
      <c r="B22" s="65"/>
      <c r="C22" s="79" t="s">
        <v>125</v>
      </c>
      <c r="D22" s="53" t="s">
        <v>126</v>
      </c>
      <c r="E22" s="39"/>
      <c r="F22" s="48"/>
      <c r="H22" s="32"/>
    </row>
    <row r="23" spans="2:8" ht="13.5">
      <c r="B23" s="63"/>
      <c r="C23" s="58" t="s">
        <v>127</v>
      </c>
      <c r="D23" s="50" t="s">
        <v>128</v>
      </c>
      <c r="E23" s="40"/>
      <c r="F23" s="46"/>
      <c r="H23" s="32"/>
    </row>
    <row r="24" spans="2:8" ht="13.5">
      <c r="B24" s="64">
        <f>B21+1</f>
        <v>9</v>
      </c>
      <c r="C24" s="78"/>
      <c r="D24" s="51" t="s">
        <v>154</v>
      </c>
      <c r="E24" s="34" t="s">
        <v>51</v>
      </c>
      <c r="F24" s="97">
        <v>18</v>
      </c>
      <c r="H24" s="32"/>
    </row>
    <row r="25" spans="2:8" ht="13.5">
      <c r="B25" s="64">
        <f aca="true" t="shared" si="0" ref="B25:B30">B24+1</f>
        <v>10</v>
      </c>
      <c r="C25" s="78"/>
      <c r="D25" s="51" t="s">
        <v>155</v>
      </c>
      <c r="E25" s="34" t="s">
        <v>82</v>
      </c>
      <c r="F25" s="97">
        <v>6</v>
      </c>
      <c r="H25" s="32"/>
    </row>
    <row r="26" spans="2:8" ht="13.5">
      <c r="B26" s="64">
        <f t="shared" si="0"/>
        <v>11</v>
      </c>
      <c r="C26" s="85"/>
      <c r="D26" s="51" t="s">
        <v>157</v>
      </c>
      <c r="E26" s="34" t="s">
        <v>82</v>
      </c>
      <c r="F26" s="97">
        <v>6</v>
      </c>
      <c r="H26" s="32"/>
    </row>
    <row r="27" spans="2:8" ht="13.5">
      <c r="B27" s="64">
        <f t="shared" si="0"/>
        <v>12</v>
      </c>
      <c r="C27" s="85"/>
      <c r="D27" s="51" t="s">
        <v>158</v>
      </c>
      <c r="E27" s="34" t="s">
        <v>82</v>
      </c>
      <c r="F27" s="75">
        <v>1</v>
      </c>
      <c r="H27" s="32"/>
    </row>
    <row r="28" spans="2:8" ht="13.5">
      <c r="B28" s="64">
        <f t="shared" si="0"/>
        <v>13</v>
      </c>
      <c r="C28" s="85"/>
      <c r="D28" s="51" t="s">
        <v>159</v>
      </c>
      <c r="E28" s="34" t="s">
        <v>51</v>
      </c>
      <c r="F28" s="97">
        <v>237.25</v>
      </c>
      <c r="H28" s="32"/>
    </row>
    <row r="29" spans="2:8" ht="26.25">
      <c r="B29" s="64">
        <f t="shared" si="0"/>
        <v>14</v>
      </c>
      <c r="C29" s="85"/>
      <c r="D29" s="51" t="s">
        <v>152</v>
      </c>
      <c r="E29" s="34" t="s">
        <v>82</v>
      </c>
      <c r="F29" s="97">
        <v>2</v>
      </c>
      <c r="H29" s="32"/>
    </row>
    <row r="30" spans="2:8" ht="26.25">
      <c r="B30" s="64">
        <f t="shared" si="0"/>
        <v>15</v>
      </c>
      <c r="C30" s="78"/>
      <c r="D30" s="82" t="s">
        <v>153</v>
      </c>
      <c r="E30" s="83" t="s">
        <v>51</v>
      </c>
      <c r="F30" s="75">
        <v>12.5</v>
      </c>
      <c r="H30" s="32"/>
    </row>
    <row r="31" spans="2:8" ht="13.5">
      <c r="B31" s="65"/>
      <c r="C31" s="77" t="s">
        <v>83</v>
      </c>
      <c r="D31" s="53" t="s">
        <v>71</v>
      </c>
      <c r="E31" s="39"/>
      <c r="F31" s="48"/>
      <c r="H31" s="32"/>
    </row>
    <row r="32" spans="2:8" ht="13.5">
      <c r="B32" s="63"/>
      <c r="C32" s="58" t="s">
        <v>74</v>
      </c>
      <c r="D32" s="76" t="s">
        <v>75</v>
      </c>
      <c r="E32" s="40"/>
      <c r="F32" s="46"/>
      <c r="H32" s="32"/>
    </row>
    <row r="33" spans="2:8" ht="26.25">
      <c r="B33" s="87">
        <f>B30+1</f>
        <v>16</v>
      </c>
      <c r="C33" s="88"/>
      <c r="D33" s="89" t="s">
        <v>163</v>
      </c>
      <c r="E33" s="90" t="s">
        <v>70</v>
      </c>
      <c r="F33" s="97">
        <v>451.7</v>
      </c>
      <c r="H33" s="32"/>
    </row>
    <row r="34" spans="2:8" ht="26.25">
      <c r="B34" s="64">
        <f>B33+1</f>
        <v>17</v>
      </c>
      <c r="C34" s="78"/>
      <c r="D34" s="51" t="s">
        <v>156</v>
      </c>
      <c r="E34" s="34" t="s">
        <v>70</v>
      </c>
      <c r="F34" s="97">
        <v>131.9</v>
      </c>
      <c r="H34" s="32"/>
    </row>
    <row r="35" spans="2:8" ht="26.25">
      <c r="B35" s="87">
        <f>B34+1</f>
        <v>18</v>
      </c>
      <c r="C35" s="88"/>
      <c r="D35" s="89" t="s">
        <v>109</v>
      </c>
      <c r="E35" s="90" t="s">
        <v>70</v>
      </c>
      <c r="F35" s="97">
        <v>583.6</v>
      </c>
      <c r="H35" s="32"/>
    </row>
    <row r="36" spans="2:8" ht="13.5">
      <c r="B36" s="63"/>
      <c r="C36" s="58" t="s">
        <v>89</v>
      </c>
      <c r="D36" s="50" t="s">
        <v>88</v>
      </c>
      <c r="E36" s="40"/>
      <c r="F36" s="98"/>
      <c r="H36" s="32"/>
    </row>
    <row r="37" spans="2:8" ht="26.25">
      <c r="B37" s="87">
        <f>B35+1</f>
        <v>19</v>
      </c>
      <c r="C37" s="88"/>
      <c r="D37" s="89" t="s">
        <v>168</v>
      </c>
      <c r="E37" s="90" t="s">
        <v>70</v>
      </c>
      <c r="F37" s="97">
        <v>121.1</v>
      </c>
      <c r="H37" s="32"/>
    </row>
    <row r="38" spans="2:8" ht="13.5">
      <c r="B38" s="63"/>
      <c r="C38" s="58" t="s">
        <v>84</v>
      </c>
      <c r="D38" s="50" t="s">
        <v>90</v>
      </c>
      <c r="E38" s="40"/>
      <c r="F38" s="98"/>
      <c r="H38" s="32"/>
    </row>
    <row r="39" spans="2:8" ht="39">
      <c r="B39" s="87">
        <v>23</v>
      </c>
      <c r="C39" s="91"/>
      <c r="D39" s="89" t="s">
        <v>166</v>
      </c>
      <c r="E39" s="90" t="s">
        <v>70</v>
      </c>
      <c r="F39" s="97">
        <v>169.1</v>
      </c>
      <c r="G39" s="92"/>
      <c r="H39" s="32"/>
    </row>
    <row r="40" spans="2:8" ht="13.5">
      <c r="B40" s="63"/>
      <c r="C40" s="58" t="s">
        <v>76</v>
      </c>
      <c r="D40" s="50" t="s">
        <v>105</v>
      </c>
      <c r="E40" s="40"/>
      <c r="F40" s="46"/>
      <c r="H40" s="32"/>
    </row>
    <row r="41" spans="2:8" ht="26.25">
      <c r="B41" s="64">
        <f>B39+1</f>
        <v>24</v>
      </c>
      <c r="C41" s="84"/>
      <c r="D41" s="51" t="s">
        <v>113</v>
      </c>
      <c r="E41" s="34" t="s">
        <v>70</v>
      </c>
      <c r="F41" s="97">
        <v>403.7</v>
      </c>
      <c r="H41" s="32"/>
    </row>
    <row r="42" spans="2:13" ht="26.25">
      <c r="B42" s="87">
        <f>B41+1</f>
        <v>25</v>
      </c>
      <c r="C42" s="91"/>
      <c r="D42" s="89" t="s">
        <v>114</v>
      </c>
      <c r="E42" s="90" t="s">
        <v>70</v>
      </c>
      <c r="F42" s="97">
        <v>131.9</v>
      </c>
      <c r="H42" s="32"/>
      <c r="I42" s="64"/>
      <c r="J42" s="84"/>
      <c r="K42" s="51"/>
      <c r="L42" s="34"/>
      <c r="M42" s="75"/>
    </row>
    <row r="43" spans="2:8" ht="13.5">
      <c r="B43" s="65"/>
      <c r="C43" s="59" t="s">
        <v>72</v>
      </c>
      <c r="D43" s="52" t="s">
        <v>73</v>
      </c>
      <c r="E43" s="39"/>
      <c r="F43" s="47"/>
      <c r="H43" s="32"/>
    </row>
    <row r="44" spans="2:8" ht="13.5">
      <c r="B44" s="63"/>
      <c r="C44" s="58" t="s">
        <v>110</v>
      </c>
      <c r="D44" s="54" t="s">
        <v>103</v>
      </c>
      <c r="E44" s="41"/>
      <c r="F44" s="46"/>
      <c r="H44" s="32"/>
    </row>
    <row r="45" spans="2:8" ht="39">
      <c r="B45" s="95" t="s">
        <v>165</v>
      </c>
      <c r="C45" s="94"/>
      <c r="D45" s="89" t="s">
        <v>164</v>
      </c>
      <c r="E45" s="90" t="s">
        <v>50</v>
      </c>
      <c r="F45" s="99" t="s">
        <v>167</v>
      </c>
      <c r="H45" s="32"/>
    </row>
    <row r="46" spans="2:8" ht="13.5">
      <c r="B46" s="63"/>
      <c r="C46" s="58" t="s">
        <v>160</v>
      </c>
      <c r="D46" s="54" t="s">
        <v>161</v>
      </c>
      <c r="E46" s="41"/>
      <c r="F46" s="46"/>
      <c r="H46" s="32"/>
    </row>
    <row r="47" spans="2:8" ht="26.25">
      <c r="B47" s="64">
        <v>27</v>
      </c>
      <c r="C47" s="78"/>
      <c r="D47" s="55" t="s">
        <v>162</v>
      </c>
      <c r="E47" s="34" t="s">
        <v>70</v>
      </c>
      <c r="F47" s="97">
        <v>24.7</v>
      </c>
      <c r="H47" s="32"/>
    </row>
    <row r="48" spans="2:8" ht="13.5">
      <c r="B48" s="63"/>
      <c r="C48" s="58" t="s">
        <v>77</v>
      </c>
      <c r="D48" s="74" t="s">
        <v>104</v>
      </c>
      <c r="E48" s="41"/>
      <c r="F48" s="46"/>
      <c r="H48" s="32"/>
    </row>
    <row r="49" spans="2:8" ht="26.25" customHeight="1">
      <c r="B49" s="64">
        <f>B47+1</f>
        <v>28</v>
      </c>
      <c r="C49" s="78"/>
      <c r="D49" s="55" t="s">
        <v>91</v>
      </c>
      <c r="E49" s="34" t="s">
        <v>70</v>
      </c>
      <c r="F49" s="97">
        <v>131.9</v>
      </c>
      <c r="H49" s="32"/>
    </row>
    <row r="50" spans="2:8" ht="13.5">
      <c r="B50" s="65"/>
      <c r="C50" s="59" t="s">
        <v>129</v>
      </c>
      <c r="D50" s="52" t="s">
        <v>130</v>
      </c>
      <c r="E50" s="39"/>
      <c r="F50" s="47"/>
      <c r="H50" s="32"/>
    </row>
    <row r="51" spans="2:8" ht="13.5">
      <c r="B51" s="63"/>
      <c r="C51" s="58" t="s">
        <v>131</v>
      </c>
      <c r="D51" s="54" t="s">
        <v>132</v>
      </c>
      <c r="E51" s="41"/>
      <c r="F51" s="46"/>
      <c r="H51" s="32"/>
    </row>
    <row r="52" spans="2:8" ht="39">
      <c r="B52" s="64">
        <f>B49+1</f>
        <v>29</v>
      </c>
      <c r="C52" s="78"/>
      <c r="D52" s="55" t="s">
        <v>133</v>
      </c>
      <c r="E52" s="34" t="s">
        <v>70</v>
      </c>
      <c r="F52" s="97">
        <v>6</v>
      </c>
      <c r="H52" s="32"/>
    </row>
    <row r="53" spans="2:8" ht="13.5">
      <c r="B53" s="65"/>
      <c r="C53" s="59" t="s">
        <v>134</v>
      </c>
      <c r="D53" s="52" t="s">
        <v>135</v>
      </c>
      <c r="E53" s="39"/>
      <c r="F53" s="47"/>
      <c r="H53" s="32"/>
    </row>
    <row r="54" spans="2:8" ht="13.5">
      <c r="B54" s="63"/>
      <c r="C54" s="58" t="s">
        <v>136</v>
      </c>
      <c r="D54" s="54" t="s">
        <v>137</v>
      </c>
      <c r="E54" s="41"/>
      <c r="F54" s="46"/>
      <c r="H54" s="32"/>
    </row>
    <row r="55" spans="2:8" ht="26.25">
      <c r="B55" s="64">
        <f>B52+1</f>
        <v>30</v>
      </c>
      <c r="C55" s="78"/>
      <c r="D55" s="80" t="s">
        <v>138</v>
      </c>
      <c r="E55" s="34" t="s">
        <v>70</v>
      </c>
      <c r="F55" s="97">
        <v>13.25</v>
      </c>
      <c r="H55" s="32"/>
    </row>
    <row r="56" spans="2:8" ht="13.5">
      <c r="B56" s="63"/>
      <c r="C56" s="58" t="s">
        <v>139</v>
      </c>
      <c r="D56" s="54" t="s">
        <v>140</v>
      </c>
      <c r="E56" s="41"/>
      <c r="F56" s="46"/>
      <c r="H56" s="32"/>
    </row>
    <row r="57" spans="2:8" ht="26.25">
      <c r="B57" s="64">
        <f>B55+1</f>
        <v>31</v>
      </c>
      <c r="C57" s="78"/>
      <c r="D57" s="81" t="s">
        <v>141</v>
      </c>
      <c r="E57" s="34" t="s">
        <v>82</v>
      </c>
      <c r="F57" s="97">
        <v>7</v>
      </c>
      <c r="H57" s="32"/>
    </row>
    <row r="58" spans="2:8" ht="26.25">
      <c r="B58" s="64">
        <f>B57+1</f>
        <v>32</v>
      </c>
      <c r="C58" s="78"/>
      <c r="D58" s="55" t="s">
        <v>142</v>
      </c>
      <c r="E58" s="34" t="s">
        <v>82</v>
      </c>
      <c r="F58" s="97">
        <v>2</v>
      </c>
      <c r="H58" s="32"/>
    </row>
    <row r="59" spans="2:8" ht="26.25">
      <c r="B59" s="64">
        <f>B58+1</f>
        <v>33</v>
      </c>
      <c r="C59" s="78"/>
      <c r="D59" s="55" t="s">
        <v>143</v>
      </c>
      <c r="E59" s="34" t="s">
        <v>82</v>
      </c>
      <c r="F59" s="97">
        <v>2</v>
      </c>
      <c r="H59" s="32"/>
    </row>
    <row r="60" spans="2:8" ht="26.25">
      <c r="B60" s="64">
        <f>B59+1</f>
        <v>34</v>
      </c>
      <c r="C60" s="78"/>
      <c r="D60" s="55" t="s">
        <v>145</v>
      </c>
      <c r="E60" s="34" t="s">
        <v>82</v>
      </c>
      <c r="F60" s="75">
        <v>2</v>
      </c>
      <c r="H60" s="32"/>
    </row>
    <row r="61" spans="2:8" ht="26.25">
      <c r="B61" s="64">
        <f>B60+1</f>
        <v>35</v>
      </c>
      <c r="C61" s="78"/>
      <c r="D61" s="55" t="s">
        <v>144</v>
      </c>
      <c r="E61" s="34" t="s">
        <v>82</v>
      </c>
      <c r="F61" s="75">
        <v>2</v>
      </c>
      <c r="H61" s="32"/>
    </row>
    <row r="62" spans="2:8" ht="13.5">
      <c r="B62" s="66"/>
      <c r="C62" s="60" t="s">
        <v>78</v>
      </c>
      <c r="D62" s="52" t="s">
        <v>92</v>
      </c>
      <c r="E62" s="38"/>
      <c r="F62" s="47"/>
      <c r="H62" s="32"/>
    </row>
    <row r="63" spans="2:8" ht="13.5">
      <c r="B63" s="67"/>
      <c r="C63" s="61" t="s">
        <v>79</v>
      </c>
      <c r="D63" s="50" t="s">
        <v>102</v>
      </c>
      <c r="E63" s="42"/>
      <c r="F63" s="46"/>
      <c r="H63" s="32"/>
    </row>
    <row r="64" spans="2:8" ht="26.25">
      <c r="B64" s="68">
        <f>B61+1</f>
        <v>36</v>
      </c>
      <c r="C64" s="78"/>
      <c r="D64" s="51" t="s">
        <v>115</v>
      </c>
      <c r="E64" s="34" t="s">
        <v>51</v>
      </c>
      <c r="F64" s="97">
        <v>182.1</v>
      </c>
      <c r="H64" s="32"/>
    </row>
    <row r="65" spans="2:8" ht="26.25">
      <c r="B65" s="68">
        <f>B64+1</f>
        <v>37</v>
      </c>
      <c r="C65" s="78"/>
      <c r="D65" s="51" t="s">
        <v>116</v>
      </c>
      <c r="E65" s="34" t="s">
        <v>51</v>
      </c>
      <c r="F65" s="97">
        <v>68</v>
      </c>
      <c r="H65" s="32"/>
    </row>
    <row r="66" spans="2:8" ht="26.25">
      <c r="B66" s="93">
        <f>B65+1</f>
        <v>38</v>
      </c>
      <c r="C66" s="88"/>
      <c r="D66" s="89" t="s">
        <v>93</v>
      </c>
      <c r="E66" s="90" t="s">
        <v>51</v>
      </c>
      <c r="F66" s="97">
        <v>237</v>
      </c>
      <c r="H66" s="32"/>
    </row>
    <row r="67" spans="2:8" ht="13.5">
      <c r="B67" s="67"/>
      <c r="C67" s="61" t="s">
        <v>95</v>
      </c>
      <c r="D67" s="50" t="s">
        <v>101</v>
      </c>
      <c r="E67" s="42"/>
      <c r="F67" s="46"/>
      <c r="H67" s="32"/>
    </row>
    <row r="68" spans="2:8" ht="26.25">
      <c r="B68" s="68">
        <f>B66+1</f>
        <v>39</v>
      </c>
      <c r="C68" s="78"/>
      <c r="D68" s="51" t="s">
        <v>94</v>
      </c>
      <c r="E68" s="34" t="s">
        <v>70</v>
      </c>
      <c r="F68" s="97">
        <v>403.7</v>
      </c>
      <c r="H68" s="32"/>
    </row>
    <row r="69" spans="2:8" ht="13.5">
      <c r="B69" s="67"/>
      <c r="C69" s="61" t="s">
        <v>80</v>
      </c>
      <c r="D69" s="50" t="s">
        <v>81</v>
      </c>
      <c r="E69" s="42"/>
      <c r="F69" s="46"/>
      <c r="H69" s="32"/>
    </row>
    <row r="70" spans="2:8" ht="26.25">
      <c r="B70" s="68">
        <f>B68+1</f>
        <v>40</v>
      </c>
      <c r="C70" s="78"/>
      <c r="D70" s="51" t="s">
        <v>96</v>
      </c>
      <c r="E70" s="34" t="s">
        <v>51</v>
      </c>
      <c r="F70" s="97">
        <v>46.4</v>
      </c>
      <c r="H70" s="32"/>
    </row>
    <row r="71" spans="2:8" ht="13.5">
      <c r="B71" s="66"/>
      <c r="C71" s="60" t="s">
        <v>97</v>
      </c>
      <c r="D71" s="52" t="s">
        <v>98</v>
      </c>
      <c r="E71" s="38"/>
      <c r="F71" s="47"/>
      <c r="H71" s="32"/>
    </row>
    <row r="72" spans="2:6" ht="13.5">
      <c r="B72" s="67"/>
      <c r="C72" s="61" t="s">
        <v>146</v>
      </c>
      <c r="D72" s="50" t="s">
        <v>147</v>
      </c>
      <c r="E72" s="42"/>
      <c r="F72" s="46"/>
    </row>
    <row r="73" spans="2:6" ht="13.5">
      <c r="B73" s="68">
        <f>B70+1</f>
        <v>41</v>
      </c>
      <c r="C73" s="78"/>
      <c r="D73" s="51" t="s">
        <v>148</v>
      </c>
      <c r="E73" s="34" t="s">
        <v>51</v>
      </c>
      <c r="F73" s="97">
        <v>9</v>
      </c>
    </row>
    <row r="90" ht="13.5">
      <c r="I90" t="s">
        <v>108</v>
      </c>
    </row>
  </sheetData>
  <sheetProtection/>
  <mergeCells count="8">
    <mergeCell ref="E1:F2"/>
    <mergeCell ref="B3:F3"/>
    <mergeCell ref="B4:F4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orientation="portrait" paperSize="9" scale="69" r:id="rId1"/>
  <colBreaks count="1" manualBreakCount="1">
    <brk id="6" min="2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19921875" style="0" customWidth="1"/>
    <col min="2" max="2" width="6.09765625" style="0" customWidth="1"/>
    <col min="3" max="3" width="11.3984375" style="0" customWidth="1"/>
    <col min="4" max="4" width="9.8984375" style="0" customWidth="1"/>
    <col min="5" max="5" width="14.3984375" style="0" customWidth="1"/>
    <col min="6" max="6" width="14.69921875" style="0" customWidth="1"/>
    <col min="7" max="7" width="10.09765625" style="0" customWidth="1"/>
    <col min="8" max="8" width="10" style="0" customWidth="1"/>
    <col min="9" max="9" width="10.69921875" style="0" customWidth="1"/>
    <col min="10" max="10" width="11.3984375" style="0" customWidth="1"/>
  </cols>
  <sheetData>
    <row r="1" ht="13.5">
      <c r="J1" s="1" t="s">
        <v>0</v>
      </c>
    </row>
    <row r="2" spans="1:8" ht="17.25">
      <c r="A2" s="3" t="s">
        <v>1</v>
      </c>
      <c r="D2" s="2"/>
      <c r="E2" s="2"/>
      <c r="F2" s="2"/>
      <c r="G2" s="2"/>
      <c r="H2" s="2"/>
    </row>
    <row r="4" ht="15">
      <c r="A4" s="4" t="s">
        <v>2</v>
      </c>
    </row>
    <row r="5" ht="14.25" thickBot="1"/>
    <row r="6" spans="1:11" ht="26.25">
      <c r="A6" s="9" t="s">
        <v>55</v>
      </c>
      <c r="B6" s="119" t="s">
        <v>60</v>
      </c>
      <c r="C6" s="10" t="s">
        <v>35</v>
      </c>
      <c r="D6" s="11" t="s">
        <v>37</v>
      </c>
      <c r="E6" s="121" t="s">
        <v>38</v>
      </c>
      <c r="F6" s="121" t="s">
        <v>39</v>
      </c>
      <c r="G6" s="123" t="s">
        <v>40</v>
      </c>
      <c r="H6" s="123" t="s">
        <v>41</v>
      </c>
      <c r="I6" s="123" t="s">
        <v>53</v>
      </c>
      <c r="J6" s="115" t="s">
        <v>42</v>
      </c>
      <c r="K6" s="6"/>
    </row>
    <row r="7" spans="1:11" ht="84.75" customHeight="1" thickBot="1">
      <c r="A7" s="12" t="s">
        <v>3</v>
      </c>
      <c r="B7" s="120"/>
      <c r="C7" s="13" t="s">
        <v>36</v>
      </c>
      <c r="D7" s="14" t="s">
        <v>43</v>
      </c>
      <c r="E7" s="122"/>
      <c r="F7" s="122"/>
      <c r="G7" s="124"/>
      <c r="H7" s="124"/>
      <c r="I7" s="124"/>
      <c r="J7" s="116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 ht="13.5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 ht="13.5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aca="true" t="shared" si="0" ref="E10:E44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aca="true" t="shared" si="1" ref="I10:I44">0.6*0.3*C10*1.1</f>
        <v>1</v>
      </c>
      <c r="J10" s="30">
        <f>2*C10*1.1</f>
        <v>10</v>
      </c>
      <c r="K10" s="6"/>
    </row>
    <row r="11" spans="1:11" ht="13.5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 ht="13.5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aca="true" t="shared" si="2" ref="J12:J44">2*C12*1.1</f>
        <v>9</v>
      </c>
      <c r="K12" s="6"/>
    </row>
    <row r="13" spans="1:11" ht="13.5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 ht="13.5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 ht="13.5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 ht="13.5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 ht="13.5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 ht="13.5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 ht="13.5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 ht="13.5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 ht="13.5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aca="true" t="shared" si="3" ref="H21:H26">4.4*C21*1.1</f>
        <v>19</v>
      </c>
      <c r="I21" s="27">
        <f t="shared" si="1"/>
        <v>1</v>
      </c>
      <c r="J21" s="30">
        <f t="shared" si="2"/>
        <v>9</v>
      </c>
      <c r="K21" s="6"/>
    </row>
    <row r="22" spans="1:11" ht="13.5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 ht="13.5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 ht="13.5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 ht="13.5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 ht="13.5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 ht="13.5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 ht="15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 ht="15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 ht="15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 ht="15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 ht="15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aca="true" t="shared" si="4" ref="H32:H43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 ht="13.5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 ht="13.5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 ht="13.5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 ht="13.5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 ht="13.5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 ht="13.5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 ht="13.5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 ht="13.5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 ht="13.5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 ht="13.5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 ht="13.5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4.25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0" ht="14.25" thickBot="1">
      <c r="A45" s="117" t="s">
        <v>54</v>
      </c>
      <c r="B45" s="118"/>
      <c r="C45" s="31">
        <f>SUM(C9:C44)</f>
        <v>167</v>
      </c>
      <c r="D45" s="31">
        <f aca="true" t="shared" si="5" ref="D45:J4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sheetProtection/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PZDP w Radomiu</cp:lastModifiedBy>
  <cp:lastPrinted>2015-11-04T07:27:11Z</cp:lastPrinted>
  <dcterms:created xsi:type="dcterms:W3CDTF">2010-07-09T16:08:03Z</dcterms:created>
  <dcterms:modified xsi:type="dcterms:W3CDTF">2015-11-05T12:47:58Z</dcterms:modified>
  <cp:category/>
  <cp:version/>
  <cp:contentType/>
  <cp:contentStatus/>
</cp:coreProperties>
</file>