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0400" windowHeight="7488" activeTab="0"/>
  </bookViews>
  <sheets>
    <sheet name="3551W " sheetId="1" r:id="rId1"/>
  </sheets>
  <definedNames>
    <definedName name="_xlnm.Print_Area" localSheetId="0">'3551W '!$A$1:$G$87</definedName>
    <definedName name="_xlnm.Print_Titles" localSheetId="0">'3551W '!$5:$5</definedName>
  </definedNames>
  <calcPr fullCalcOnLoad="1" fullPrecision="0"/>
</workbook>
</file>

<file path=xl/sharedStrings.xml><?xml version="1.0" encoding="utf-8"?>
<sst xmlns="http://schemas.openxmlformats.org/spreadsheetml/2006/main" count="269" uniqueCount="188">
  <si>
    <t>Lp.</t>
  </si>
  <si>
    <t>Nr spec.techn.</t>
  </si>
  <si>
    <t>Opis</t>
  </si>
  <si>
    <t>Ilość</t>
  </si>
  <si>
    <t>Cena jedn.</t>
  </si>
  <si>
    <t>Wartość</t>
  </si>
  <si>
    <t>km</t>
  </si>
  <si>
    <t>szt.</t>
  </si>
  <si>
    <t>ha</t>
  </si>
  <si>
    <t>m2</t>
  </si>
  <si>
    <t>Roboty rozbiórkowe</t>
  </si>
  <si>
    <t>m3</t>
  </si>
  <si>
    <t>m</t>
  </si>
  <si>
    <t>szt</t>
  </si>
  <si>
    <t>t</t>
  </si>
  <si>
    <t>Jedn.obm</t>
  </si>
  <si>
    <t>Wartość kosztorysowa robót bez podatku VAT</t>
  </si>
  <si>
    <t>Podatek VAT [23%]</t>
  </si>
  <si>
    <t>Ogółem wartość kosztorysowa robót</t>
  </si>
  <si>
    <t>1 d.1</t>
  </si>
  <si>
    <t>D.01.01.01</t>
  </si>
  <si>
    <t>D.01.02.01</t>
  </si>
  <si>
    <t>2 d.1</t>
  </si>
  <si>
    <t>3 d.1</t>
  </si>
  <si>
    <t xml:space="preserve">Roboty przygotowawcze </t>
  </si>
  <si>
    <t xml:space="preserve">D.01.02.04 </t>
  </si>
  <si>
    <t>Cięcie piłą nawierzchni bitumicznych na gł. 25 cm</t>
  </si>
  <si>
    <t>Mechaniczne rozebranie nawierzchni zjazdów do posesji z betonu cementowego grubości 15.0 cm z wywozem materiału z rozbiórki poza teren budowy</t>
  </si>
  <si>
    <t>Mechaniczne rozebranie nawierzchni zjazdów do posesji z betonowej kostki brukowej z oczyszczeniem materiału przygotowaniem do ponownego wbudowania</t>
  </si>
  <si>
    <t>D.05.03.11</t>
  </si>
  <si>
    <t>Roboty ziemne</t>
  </si>
  <si>
    <t>12 d.3</t>
  </si>
  <si>
    <t xml:space="preserve">D-02.01.01 </t>
  </si>
  <si>
    <t>13 d.3</t>
  </si>
  <si>
    <t xml:space="preserve">D-03.02.01 </t>
  </si>
  <si>
    <t>26 d.6</t>
  </si>
  <si>
    <t xml:space="preserve">D-04.02.01 </t>
  </si>
  <si>
    <t xml:space="preserve">D.03.02.01 </t>
  </si>
  <si>
    <t xml:space="preserve">D.05.03.26 </t>
  </si>
  <si>
    <t>D.04.04.02</t>
  </si>
  <si>
    <t xml:space="preserve">D-04.01.01 </t>
  </si>
  <si>
    <t>D.05.03.05a</t>
  </si>
  <si>
    <t>D.05.03.23</t>
  </si>
  <si>
    <t xml:space="preserve">D.04.01.01 </t>
  </si>
  <si>
    <t>Nawierzchnie gruntowe ulepszone - pobocza</t>
  </si>
  <si>
    <t>D.05.03.26a</t>
  </si>
  <si>
    <t>Oznakowanie pionowe</t>
  </si>
  <si>
    <t xml:space="preserve">D-07.02.01 </t>
  </si>
  <si>
    <t xml:space="preserve">D-10.09.01 </t>
  </si>
  <si>
    <t xml:space="preserve">D-06.04.01 </t>
  </si>
  <si>
    <t>KOSZTORYS OFERTOWY</t>
  </si>
  <si>
    <t>Roboty pomiarowe przy liniowych robotach ziemnych - trasa dróg w terenie równinnym, inwentaryzacja powykonawcza. km 1+389 - km 2+168.10</t>
  </si>
  <si>
    <t>Gospodarka drzewostanem</t>
  </si>
  <si>
    <t>Usunięcie drzew karpin i gałęzi wraz z zał adunkiem , transportem i utylizacją uzyskanego materiału drzew o średnicy od 16-25 cm</t>
  </si>
  <si>
    <t xml:space="preserve">D-01.02.01 </t>
  </si>
  <si>
    <t>Usunięcie drzew karpin i gałęzi wraz z załadunkiem , transportem i utylizacją uzyskanego materiału drzew o średnicy od 26-35 cm</t>
  </si>
  <si>
    <t>Usunięcie drzew karpin i gałęzi wraz z załadunkiem , transportem i utylizacją uzyskanego materiału drzew o średnicy od 76-85 cm</t>
  </si>
  <si>
    <t>Mechaniczne karczowanie krzaków i zakrzewień</t>
  </si>
  <si>
    <t>Korekcyjne frezowanie nawierzchni bitumicznej o średniej grubości 4.0 cm z wywozem materiału z rozbiórki poza teren budowy</t>
  </si>
  <si>
    <t>Rozebranie istniejących przepustów betonowych i pcv fi 400 i 500 mm przepusty pod zjazdami i koroną drogi o średniej dł. 6.0 m</t>
  </si>
  <si>
    <t>Roboty remontowe - rozebranie nawierzchni bitumicznej o średniej grubości 10.0 cm z wywozem materiału z rozbiórki poza teren budowy</t>
  </si>
  <si>
    <t>Rozebranie nawierzchni z betonowej kostki brukowej na podsypce piaskowej z transportem materiału z rozbiórki w obrębie budowy budowy - materiał do odzysku w 90% przeznaczony do ponownego wbudowania</t>
  </si>
  <si>
    <t>Rozbiórka słupków do znaków drogowych</t>
  </si>
  <si>
    <t>9 d.3</t>
  </si>
  <si>
    <t>10 d.3</t>
  </si>
  <si>
    <t>11 d.3</t>
  </si>
  <si>
    <t>Roboty ziemne wraz z wykonaniem rowów z transportem urobku w obrębie lub poza teren budowy</t>
  </si>
  <si>
    <t>Wykonanie formowanie i zagęszczenie nasypów. z transportem urobku w obrębie lub poza teren budowy</t>
  </si>
  <si>
    <t>Wykonanie wykopu pod projektowany przepusty i ławę wraz z profilowaniem i zagęszczeniem wykopu pod przepusty d=500 mm (powierzchnia wykopu wraz z ławą 1.40 m2) 13*1.4</t>
  </si>
  <si>
    <t>Ława fundamentowa z kruszywa łamanego 0/31.5 o wymiarach 0.58x0.40 m pod przepusty z rur PEHD o średnicy wew 50.0 cm 13.0*0.58*0.4</t>
  </si>
  <si>
    <t>Przepusty pod zjazdami na drogi bocznez rur PEHD o średnicy wew 50.0 cm na podsypce z piasku luźno ułożonego gr. 5.0 cm 12.0</t>
  </si>
  <si>
    <t>Zasypanie przepustówz rur PEHD o średnicy wew 50.0 cm pospółką wraz z zagęszczeniem 16.80-16.80*0.32</t>
  </si>
  <si>
    <t>Odwodnienie korpusu drogowego - Przepusty pod zjazdami</t>
  </si>
  <si>
    <t>19 d.5</t>
  </si>
  <si>
    <t>20 d.5</t>
  </si>
  <si>
    <t>Wykonanie wykopu pod przepusty i ławę na zjazdach wraz z profilowaniem i zagęszczeniem wykopu (powierzchnia wykopu wraz z ławą 1.00 m2) 326*1.0</t>
  </si>
  <si>
    <t>Ława fundamentowa żwirowa gr 0.15 m pod przepusty na zjazdach z rur PEHD o średnicy wew 40.0 cm 326.0*0.4*0.15=19.56</t>
  </si>
  <si>
    <t>Ława fundamentowa żwirowa gr 0.2 m pod przepusty na zjazdach z rur PEHD o średnicy wew 40.0 cm 9.0*0.4*0.2=0.72</t>
  </si>
  <si>
    <t>Przepusty pod zjazdami z rur PEHD o średnicy wew 40.0 cm 29*6+16*8 +6*2+3+9=174+128+24=326</t>
  </si>
  <si>
    <t>Zasypanie przepustówz rur PEHD o średnicy wew 40.0 cm gruntem uzyskanym z wykopu wraz z zagęszczeniem 326.0-326*0.3</t>
  </si>
  <si>
    <t>Scianki czołowe prefabrykowne betonowe dla przepustów pod zjazdami z rur PEHD o średnicy wew 40.0 cm na podsypce z kruszywa naturalnego gr. 10.0 cm (39+16+6+1+1)*2</t>
  </si>
  <si>
    <t xml:space="preserve">D.06.02.01 </t>
  </si>
  <si>
    <t xml:space="preserve">Odwodnienie korpusu drogowego - przepusty pod zjazdami na drogi boczne </t>
  </si>
  <si>
    <t>24 d.6</t>
  </si>
  <si>
    <t>25 d.6</t>
  </si>
  <si>
    <t xml:space="preserve">Ścianki czołowe prefabrykowne betonowe dla przepustów na skrzyżowaniach z rur PEHD o średnicy wew. 50.0 cm </t>
  </si>
  <si>
    <t>Nawierzchnie na zjazdach</t>
  </si>
  <si>
    <t>30 d.7</t>
  </si>
  <si>
    <t>31 d.7</t>
  </si>
  <si>
    <t>32 d.7</t>
  </si>
  <si>
    <t>33 d.7</t>
  </si>
  <si>
    <t>34 d.7</t>
  </si>
  <si>
    <t>35 d.7</t>
  </si>
  <si>
    <t>36 d.7</t>
  </si>
  <si>
    <t>Koryta wykonane na poszerzeniach jezdni o głębokości 20 cm</t>
  </si>
  <si>
    <t>Warstwy odsączające wykonane i zagęszczane mechanicznie o gr.10 cm pod konstrukcje poszerzenia jezdni</t>
  </si>
  <si>
    <t>Warstwy odsączające wykonane i zagęszczane mechanicznie o gr.15 cm pod zjazdów o nawierzchni bitumicznej i zjazdów na drogi boczne 36.0+30.0+30.0+25.0 +24.0</t>
  </si>
  <si>
    <t>Dolna warstwa podbudowy z kruszywa łamanego 0/63 mm (mieszanka optymalna), grubość warstwy po zagęszczeniu 20 cm</t>
  </si>
  <si>
    <t>Podbudowa z piasku stabilizowanego cementem o Rm = 2.50 Mpa grubość warstwy 15.0 cm</t>
  </si>
  <si>
    <t>Nawierzchnia z kruszywa łamanego 0/31.5 mm , grubość warstwy po zagęszczeniu 20 cm - zjazdy z kruszywa</t>
  </si>
  <si>
    <t>Obrzeża betonowe o wymiarach 30x8 cm wibroprasowane</t>
  </si>
  <si>
    <t>Nawierzchnia z kostki betonowej wibroprasowanej typu Behaton gr 8 cm na podsypce cementowo- piaskowej gr 3.0 cm</t>
  </si>
  <si>
    <t>Oczyszczenie i skropienie istniejącej nawierzchni asfaltowej</t>
  </si>
  <si>
    <t>Nawierzchnie z mieszanek mineralno-asfaltowych AC11W 50/70, grubość warstwy wiążącej po zagęszczeniu 7 cm</t>
  </si>
  <si>
    <t>Nawierzchnie z mieszanek mineralno-asfaltowych AC 8S PBM 45/80-55 , grubość warstwy ścieralnej po zagęszczeniu 4 cm</t>
  </si>
  <si>
    <t>D.04.05.01</t>
  </si>
  <si>
    <t>37 d.7</t>
  </si>
  <si>
    <t xml:space="preserve">D-08.03.01 </t>
  </si>
  <si>
    <t xml:space="preserve">D-04.03.01 </t>
  </si>
  <si>
    <t>D.05.03.05</t>
  </si>
  <si>
    <t>Roboty nawierzchniowe na poszerzeniach</t>
  </si>
  <si>
    <t>Koryta wykonane na poszerzeniach jezdni o głębokości 35 cm</t>
  </si>
  <si>
    <t>Warstwy odsączające wykonane i zagęszczane mechanicznie o gr.15 cm pod konstrukcje poszerzenia jezdni</t>
  </si>
  <si>
    <t>Dolna warstwa podbudowy zasadniczej z kruszywa łamanego 0/63 mieszanka optymalna,stabilizowanego mechanicznie grubość warstwy po zagęszczeniu 20 cm -poszerzenia</t>
  </si>
  <si>
    <t>Podbudowa z piasku stabilizowanego cementem o Rm = 5.0 Mpa grubość warstwy 20.0 cm</t>
  </si>
  <si>
    <t>41 d.8</t>
  </si>
  <si>
    <t>45 d.9</t>
  </si>
  <si>
    <t>46 d.9</t>
  </si>
  <si>
    <t>47 d.9</t>
  </si>
  <si>
    <t xml:space="preserve">Nawierzchnia </t>
  </si>
  <si>
    <t>Oczyszczenie i skropienie istniejącej nawierzchni asfaltowej km 1+438 - 2+168</t>
  </si>
  <si>
    <t>Mechaniczne wyrównanie istniejącej nawierzchni mieszanką mineralno - asfaltową AC8W 35/50 ilości 50 kg/m2 (średnio 2 cm) związanych z przesunięciem osi drogi 730*0.05</t>
  </si>
  <si>
    <t>Warstwa podbudowy z mieszanki mineralno - asfaltowej AC16P 35/50 grubość warstwy min 4.0 m</t>
  </si>
  <si>
    <t>Nawierzchnie z mieszanek mineralno-asfaltowych AC11W 50/70, grubość warstwy wiążącej po zagęszczeniu 4 cm</t>
  </si>
  <si>
    <t>Wykonanie wiązania międzywarstwowego poprzez skropienie warstwywiążącej bitumem w ilości 0.1-0.3 kg/m2</t>
  </si>
  <si>
    <t>D.05.03.05 a</t>
  </si>
  <si>
    <t>Mechaniczne profilowanie i zagęszczenie podłoża pod warstwy konstrukcyjne 730*1.0+730*1.5=1825</t>
  </si>
  <si>
    <t>Pobocze utwardzone na szerokości 1.0 m kruszywem łamanym 0/31.5 grubość warstwy 10.0 cm</t>
  </si>
  <si>
    <t>D.05.01.02</t>
  </si>
  <si>
    <t>Geosiatki</t>
  </si>
  <si>
    <t>Ułożenie geosiatki na styku poszerzenia (złącze szer. 1.0 m) rozciąg min 80 kN/m 730*2</t>
  </si>
  <si>
    <t>Rowy przydrożne</t>
  </si>
  <si>
    <t>Plantowanie powierzchni (obrobienie na czysto ) skarp i dna rowów przydrożnych (800*2-110-352)*2=1138*2=2276</t>
  </si>
  <si>
    <t>Regulacja rowu odpływowego i dopływowego na długości 10.0 m od ścianek czołowych przepustów</t>
  </si>
  <si>
    <t>Wykonanie rowu z prefabrykatów betonowych typu "korytko" 40x40cm cm na podsypce cem-piask i ławie betonowej z betonu C12/15</t>
  </si>
  <si>
    <t>Wykonanie ubezpieczenia skarp i dna rowu płytami prefabrykowanymi typu "ECO" 110.0*2*0.4+8</t>
  </si>
  <si>
    <t>Oczyszczenie przepustów z namułu do 50% jego średnicy w km 1+862.64</t>
  </si>
  <si>
    <t>54 d.12</t>
  </si>
  <si>
    <t>55 d.12</t>
  </si>
  <si>
    <t xml:space="preserve">D-08.05.01 </t>
  </si>
  <si>
    <t xml:space="preserve">D-06.01.01 </t>
  </si>
  <si>
    <t xml:space="preserve">D-03.01.03 </t>
  </si>
  <si>
    <t>Słupki do znaków drogowych z rur stalowych o średnicy 50 mm</t>
  </si>
  <si>
    <t>Pionowe znaki drogowe o powierzchni do 0.3 m2</t>
  </si>
  <si>
    <t>Roboty towarzyszące</t>
  </si>
  <si>
    <t>Regulacja pionowa studni kanalizacji sanitarnej</t>
  </si>
  <si>
    <t>Ułożenie rur osłonowych z PCW o śr. do 110 mm na kablach energetycznych (wg. planu sytuacyjnego)wraz z rozbiórką nawieerzchni wykonaniem wykopu, wykonaniem zabezpieczenia, zasypaniem pospółką , odtworzeniem konstrukcji jezdni zgodnie z konstrukcją poszerzenia.</t>
  </si>
  <si>
    <t>Ułożenie rur osłonowych z PCW o śr. do 110 mm na kablach teletechnicznych (wg. planu sytuacyjnego)wraz z rozbiórką nawieerzchni wykonaniem wykopu, wykonaniem zabezpieczenia, zasypaniem pospółką , odtworzeniem konstrukcji jezdni zgodnie z konstrukcją poszerzenia.</t>
  </si>
  <si>
    <t xml:space="preserve">Przebudowa drogi powiatowej nr 3562 W Mniszek - Łaziska - Orońsko (etap III)                                                                                                   od  km 1+438 do km 2+168 dł 730 m </t>
  </si>
  <si>
    <t>Formularz 2.1. do SIWZ</t>
  </si>
  <si>
    <t>/podpis upełnomocnionego przedstawiciela Wykonawcy/</t>
  </si>
  <si>
    <t>……………..………………………………………………</t>
  </si>
  <si>
    <t>4 d.1</t>
  </si>
  <si>
    <t>5 d.1</t>
  </si>
  <si>
    <t>6 d.3</t>
  </si>
  <si>
    <t>7 d.3</t>
  </si>
  <si>
    <t>8 d.3</t>
  </si>
  <si>
    <t xml:space="preserve">D.05.03.11 </t>
  </si>
  <si>
    <t>14 d.4</t>
  </si>
  <si>
    <t>15 d.4</t>
  </si>
  <si>
    <t>16 d.5</t>
  </si>
  <si>
    <t>17 d.5</t>
  </si>
  <si>
    <t>18 d.5</t>
  </si>
  <si>
    <t>21 d.6</t>
  </si>
  <si>
    <t>22 d.6</t>
  </si>
  <si>
    <t>23 d.6</t>
  </si>
  <si>
    <t>27 d.7</t>
  </si>
  <si>
    <t>28 d.7</t>
  </si>
  <si>
    <t>29 d.7</t>
  </si>
  <si>
    <t>38 d.8</t>
  </si>
  <si>
    <t>39 d.8</t>
  </si>
  <si>
    <t>40 d.8</t>
  </si>
  <si>
    <t>42 d.9</t>
  </si>
  <si>
    <t>43 d.9</t>
  </si>
  <si>
    <t>44 d.9</t>
  </si>
  <si>
    <t>48 d.10</t>
  </si>
  <si>
    <t>49 d.10</t>
  </si>
  <si>
    <t>50 d.11</t>
  </si>
  <si>
    <t>51 d.12</t>
  </si>
  <si>
    <t>52 d.12</t>
  </si>
  <si>
    <t>53 d.12</t>
  </si>
  <si>
    <t>56 d.13</t>
  </si>
  <si>
    <t>57 d.13</t>
  </si>
  <si>
    <t>58 d.14</t>
  </si>
  <si>
    <t>59 d.14</t>
  </si>
  <si>
    <t>60 d.14</t>
  </si>
  <si>
    <t>D.05.03.05b</t>
  </si>
  <si>
    <t xml:space="preserve">D-01.04.01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</si>
</sst>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9" fontId="4" fillId="0" borderId="13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9" fontId="0" fillId="0" borderId="0" xfId="0" applyNumberForma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39" fontId="4" fillId="0" borderId="23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vertical="center" wrapText="1"/>
    </xf>
    <xf numFmtId="4" fontId="40" fillId="0" borderId="24" xfId="0" applyNumberFormat="1" applyFont="1" applyBorder="1" applyAlignment="1">
      <alignment horizontal="righ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4" fontId="40" fillId="0" borderId="24" xfId="0" applyNumberFormat="1" applyFont="1" applyBorder="1" applyAlignment="1">
      <alignment horizontal="center" vertical="center" wrapText="1"/>
    </xf>
    <xf numFmtId="39" fontId="3" fillId="0" borderId="26" xfId="0" applyNumberFormat="1" applyFont="1" applyBorder="1" applyAlignment="1">
      <alignment horizontal="right" vertical="center"/>
    </xf>
    <xf numFmtId="0" fontId="40" fillId="0" borderId="27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4" fontId="40" fillId="0" borderId="27" xfId="0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0" fillId="0" borderId="28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4" fontId="40" fillId="0" borderId="25" xfId="0" applyNumberFormat="1" applyFont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center" vertical="center" wrapText="1"/>
    </xf>
    <xf numFmtId="4" fontId="40" fillId="0" borderId="27" xfId="0" applyNumberFormat="1" applyFont="1" applyBorder="1" applyAlignment="1">
      <alignment horizontal="center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" fontId="0" fillId="0" borderId="0" xfId="0" applyNumberFormat="1" applyAlignment="1">
      <alignment horizontal="center" wrapText="1"/>
    </xf>
    <xf numFmtId="4" fontId="6" fillId="0" borderId="50" xfId="0" applyNumberFormat="1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SheetLayoutView="100" zoomScalePageLayoutView="0" workbookViewId="0" topLeftCell="A67">
      <selection activeCell="C78" sqref="C78"/>
    </sheetView>
  </sheetViews>
  <sheetFormatPr defaultColWidth="8.796875" defaultRowHeight="14.25"/>
  <cols>
    <col min="1" max="1" width="7.5" style="0" customWidth="1"/>
    <col min="2" max="2" width="10.19921875" style="0" customWidth="1"/>
    <col min="3" max="3" width="48.19921875" style="0" customWidth="1"/>
    <col min="4" max="4" width="7.5" style="0" customWidth="1"/>
    <col min="5" max="5" width="9.19921875" style="0" customWidth="1"/>
    <col min="6" max="6" width="10.3984375" style="0" customWidth="1"/>
    <col min="7" max="7" width="17.59765625" style="0" customWidth="1"/>
    <col min="8" max="8" width="19.69921875" style="0" customWidth="1"/>
  </cols>
  <sheetData>
    <row r="1" spans="6:7" ht="13.5">
      <c r="F1" s="48" t="s">
        <v>149</v>
      </c>
      <c r="G1" s="48"/>
    </row>
    <row r="2" spans="6:7" ht="14.25" thickBot="1">
      <c r="F2" s="49"/>
      <c r="G2" s="49"/>
    </row>
    <row r="3" spans="1:7" ht="26.25" customHeight="1" thickTop="1">
      <c r="A3" s="59" t="s">
        <v>50</v>
      </c>
      <c r="B3" s="60"/>
      <c r="C3" s="60"/>
      <c r="D3" s="60"/>
      <c r="E3" s="60"/>
      <c r="F3" s="60"/>
      <c r="G3" s="61"/>
    </row>
    <row r="4" spans="1:7" ht="38.25" customHeight="1" thickBot="1">
      <c r="A4" s="56" t="s">
        <v>148</v>
      </c>
      <c r="B4" s="57"/>
      <c r="C4" s="57"/>
      <c r="D4" s="57"/>
      <c r="E4" s="57"/>
      <c r="F4" s="57"/>
      <c r="G4" s="58"/>
    </row>
    <row r="5" spans="1:7" ht="28.5" thickBot="1" thickTop="1">
      <c r="A5" s="7" t="s">
        <v>0</v>
      </c>
      <c r="B5" s="8" t="s">
        <v>1</v>
      </c>
      <c r="C5" s="8" t="s">
        <v>2</v>
      </c>
      <c r="D5" s="8" t="s">
        <v>15</v>
      </c>
      <c r="E5" s="8" t="s">
        <v>3</v>
      </c>
      <c r="F5" s="8" t="s">
        <v>4</v>
      </c>
      <c r="G5" s="9" t="s">
        <v>5</v>
      </c>
    </row>
    <row r="6" spans="1:7" ht="24.75" customHeight="1">
      <c r="A6" s="11">
        <v>1</v>
      </c>
      <c r="B6" s="2"/>
      <c r="C6" s="50" t="s">
        <v>24</v>
      </c>
      <c r="D6" s="51"/>
      <c r="E6" s="51"/>
      <c r="F6" s="52"/>
      <c r="G6" s="3"/>
    </row>
    <row r="7" spans="1:10" ht="39.75" thickBot="1">
      <c r="A7" s="21" t="s">
        <v>19</v>
      </c>
      <c r="B7" s="21" t="s">
        <v>20</v>
      </c>
      <c r="C7" s="19" t="s">
        <v>51</v>
      </c>
      <c r="D7" s="21" t="s">
        <v>6</v>
      </c>
      <c r="E7" s="23">
        <v>0.78</v>
      </c>
      <c r="F7" s="23"/>
      <c r="G7" s="20">
        <f>E7*F7</f>
        <v>0</v>
      </c>
      <c r="J7" s="37"/>
    </row>
    <row r="8" spans="1:10" ht="17.25">
      <c r="A8" s="11">
        <v>2</v>
      </c>
      <c r="B8" s="2"/>
      <c r="C8" s="50" t="s">
        <v>52</v>
      </c>
      <c r="D8" s="51"/>
      <c r="E8" s="51"/>
      <c r="F8" s="52"/>
      <c r="G8" s="20"/>
      <c r="J8" s="37"/>
    </row>
    <row r="9" spans="1:7" ht="39">
      <c r="A9" s="21" t="s">
        <v>22</v>
      </c>
      <c r="B9" s="21" t="s">
        <v>21</v>
      </c>
      <c r="C9" s="19" t="s">
        <v>53</v>
      </c>
      <c r="D9" s="21" t="s">
        <v>7</v>
      </c>
      <c r="E9" s="23">
        <v>6</v>
      </c>
      <c r="F9" s="23"/>
      <c r="G9" s="20">
        <f>E9*F9</f>
        <v>0</v>
      </c>
    </row>
    <row r="10" spans="1:7" ht="28.5" customHeight="1">
      <c r="A10" s="21" t="s">
        <v>23</v>
      </c>
      <c r="B10" s="21" t="s">
        <v>54</v>
      </c>
      <c r="C10" s="38" t="s">
        <v>55</v>
      </c>
      <c r="D10" s="21" t="s">
        <v>13</v>
      </c>
      <c r="E10" s="23">
        <v>1</v>
      </c>
      <c r="F10" s="23"/>
      <c r="G10" s="20">
        <f>E10*F10</f>
        <v>0</v>
      </c>
    </row>
    <row r="11" spans="1:7" ht="39">
      <c r="A11" s="21" t="s">
        <v>152</v>
      </c>
      <c r="B11" s="21" t="s">
        <v>54</v>
      </c>
      <c r="C11" s="19" t="s">
        <v>56</v>
      </c>
      <c r="D11" s="21" t="s">
        <v>13</v>
      </c>
      <c r="E11" s="23">
        <v>3</v>
      </c>
      <c r="F11" s="23"/>
      <c r="G11" s="20">
        <f>E11*F11</f>
        <v>0</v>
      </c>
    </row>
    <row r="12" spans="1:7" ht="13.5">
      <c r="A12" s="21" t="s">
        <v>153</v>
      </c>
      <c r="B12" s="21" t="s">
        <v>54</v>
      </c>
      <c r="C12" s="37" t="s">
        <v>57</v>
      </c>
      <c r="D12" s="21" t="s">
        <v>8</v>
      </c>
      <c r="E12" s="23">
        <v>0.14</v>
      </c>
      <c r="F12" s="23"/>
      <c r="G12" s="20">
        <f>E12*F12</f>
        <v>0</v>
      </c>
    </row>
    <row r="13" spans="1:7" ht="19.5" customHeight="1">
      <c r="A13" s="13">
        <v>3</v>
      </c>
      <c r="B13" s="14"/>
      <c r="C13" s="43" t="s">
        <v>10</v>
      </c>
      <c r="D13" s="44"/>
      <c r="E13" s="44"/>
      <c r="F13" s="45"/>
      <c r="G13" s="24"/>
    </row>
    <row r="14" spans="1:7" ht="23.25" customHeight="1">
      <c r="A14" s="21" t="s">
        <v>154</v>
      </c>
      <c r="B14" s="21" t="s">
        <v>25</v>
      </c>
      <c r="C14" s="19" t="s">
        <v>26</v>
      </c>
      <c r="D14" s="21" t="s">
        <v>12</v>
      </c>
      <c r="E14" s="23">
        <v>10</v>
      </c>
      <c r="F14" s="23"/>
      <c r="G14" s="20">
        <f aca="true" t="shared" si="0" ref="G14:G57">E14*F14</f>
        <v>0</v>
      </c>
    </row>
    <row r="15" spans="1:7" ht="39" customHeight="1">
      <c r="A15" s="21" t="s">
        <v>155</v>
      </c>
      <c r="B15" s="21" t="s">
        <v>157</v>
      </c>
      <c r="C15" s="19" t="s">
        <v>58</v>
      </c>
      <c r="D15" s="21" t="s">
        <v>9</v>
      </c>
      <c r="E15" s="23">
        <v>140</v>
      </c>
      <c r="F15" s="23"/>
      <c r="G15" s="20">
        <f t="shared" si="0"/>
        <v>0</v>
      </c>
    </row>
    <row r="16" spans="1:7" ht="33.75" customHeight="1">
      <c r="A16" s="21" t="s">
        <v>156</v>
      </c>
      <c r="B16" s="21" t="s">
        <v>25</v>
      </c>
      <c r="C16" s="19" t="s">
        <v>59</v>
      </c>
      <c r="D16" s="21" t="s">
        <v>12</v>
      </c>
      <c r="E16" s="23">
        <v>85</v>
      </c>
      <c r="F16" s="23"/>
      <c r="G16" s="20">
        <f t="shared" si="0"/>
        <v>0</v>
      </c>
    </row>
    <row r="17" spans="1:7" ht="44.25" customHeight="1">
      <c r="A17" s="21" t="s">
        <v>63</v>
      </c>
      <c r="B17" s="21" t="s">
        <v>25</v>
      </c>
      <c r="C17" s="19" t="s">
        <v>60</v>
      </c>
      <c r="D17" s="21" t="s">
        <v>9</v>
      </c>
      <c r="E17" s="23">
        <v>20</v>
      </c>
      <c r="F17" s="23"/>
      <c r="G17" s="20">
        <f t="shared" si="0"/>
        <v>0</v>
      </c>
    </row>
    <row r="18" spans="1:7" ht="42.75" customHeight="1">
      <c r="A18" s="21" t="s">
        <v>64</v>
      </c>
      <c r="B18" s="21" t="s">
        <v>25</v>
      </c>
      <c r="C18" s="19" t="s">
        <v>27</v>
      </c>
      <c r="D18" s="21" t="s">
        <v>9</v>
      </c>
      <c r="E18" s="23">
        <v>20</v>
      </c>
      <c r="F18" s="23"/>
      <c r="G18" s="20">
        <f t="shared" si="0"/>
        <v>0</v>
      </c>
    </row>
    <row r="19" spans="1:7" ht="44.25" customHeight="1">
      <c r="A19" s="21" t="s">
        <v>65</v>
      </c>
      <c r="B19" s="21" t="s">
        <v>25</v>
      </c>
      <c r="C19" s="19" t="s">
        <v>28</v>
      </c>
      <c r="D19" s="21" t="s">
        <v>9</v>
      </c>
      <c r="E19" s="23">
        <v>60</v>
      </c>
      <c r="F19" s="23"/>
      <c r="G19" s="20">
        <f t="shared" si="0"/>
        <v>0</v>
      </c>
    </row>
    <row r="20" spans="1:7" ht="56.25" customHeight="1">
      <c r="A20" s="21" t="s">
        <v>31</v>
      </c>
      <c r="B20" s="21" t="s">
        <v>25</v>
      </c>
      <c r="C20" s="19" t="s">
        <v>61</v>
      </c>
      <c r="D20" s="21" t="s">
        <v>9</v>
      </c>
      <c r="E20" s="23">
        <v>25</v>
      </c>
      <c r="F20" s="23"/>
      <c r="G20" s="20">
        <f t="shared" si="0"/>
        <v>0</v>
      </c>
    </row>
    <row r="21" spans="1:7" ht="32.25" customHeight="1">
      <c r="A21" s="21" t="s">
        <v>33</v>
      </c>
      <c r="B21" s="21" t="s">
        <v>29</v>
      </c>
      <c r="C21" s="19" t="s">
        <v>62</v>
      </c>
      <c r="D21" s="21" t="s">
        <v>7</v>
      </c>
      <c r="E21" s="23">
        <v>6</v>
      </c>
      <c r="F21" s="23"/>
      <c r="G21" s="20">
        <f t="shared" si="0"/>
        <v>0</v>
      </c>
    </row>
    <row r="22" spans="1:7" ht="23.25" customHeight="1">
      <c r="A22" s="12">
        <v>4</v>
      </c>
      <c r="B22" s="4"/>
      <c r="C22" s="43" t="s">
        <v>30</v>
      </c>
      <c r="D22" s="44"/>
      <c r="E22" s="44"/>
      <c r="F22" s="45"/>
      <c r="G22" s="5"/>
    </row>
    <row r="23" spans="1:7" ht="26.25">
      <c r="A23" s="21" t="s">
        <v>158</v>
      </c>
      <c r="B23" s="21" t="s">
        <v>32</v>
      </c>
      <c r="C23" s="19" t="s">
        <v>66</v>
      </c>
      <c r="D23" s="21" t="s">
        <v>11</v>
      </c>
      <c r="E23" s="23">
        <v>447.23</v>
      </c>
      <c r="F23" s="23"/>
      <c r="G23" s="20">
        <f t="shared" si="0"/>
        <v>0</v>
      </c>
    </row>
    <row r="24" spans="1:7" ht="32.25" customHeight="1">
      <c r="A24" s="21" t="s">
        <v>159</v>
      </c>
      <c r="B24" s="21" t="s">
        <v>34</v>
      </c>
      <c r="C24" s="25" t="s">
        <v>67</v>
      </c>
      <c r="D24" s="26" t="s">
        <v>11</v>
      </c>
      <c r="E24" s="27">
        <v>306.38</v>
      </c>
      <c r="F24" s="27"/>
      <c r="G24" s="20">
        <f t="shared" si="0"/>
        <v>0</v>
      </c>
    </row>
    <row r="25" spans="1:7" ht="23.25" customHeight="1">
      <c r="A25" s="16">
        <v>5</v>
      </c>
      <c r="B25" s="17"/>
      <c r="C25" s="53" t="s">
        <v>82</v>
      </c>
      <c r="D25" s="54"/>
      <c r="E25" s="54"/>
      <c r="F25" s="55"/>
      <c r="G25" s="15"/>
    </row>
    <row r="26" spans="1:7" ht="42" customHeight="1">
      <c r="A26" s="21" t="s">
        <v>160</v>
      </c>
      <c r="B26" s="21" t="s">
        <v>32</v>
      </c>
      <c r="C26" s="30" t="s">
        <v>68</v>
      </c>
      <c r="D26" s="21" t="s">
        <v>11</v>
      </c>
      <c r="E26" s="23">
        <v>16.8</v>
      </c>
      <c r="F26" s="23"/>
      <c r="G26" s="20">
        <f t="shared" si="0"/>
        <v>0</v>
      </c>
    </row>
    <row r="27" spans="1:7" ht="39">
      <c r="A27" s="21" t="s">
        <v>161</v>
      </c>
      <c r="B27" s="28" t="s">
        <v>81</v>
      </c>
      <c r="C27" s="31" t="s">
        <v>69</v>
      </c>
      <c r="D27" s="28" t="s">
        <v>11</v>
      </c>
      <c r="E27" s="29">
        <v>3.02</v>
      </c>
      <c r="F27" s="29"/>
      <c r="G27" s="20">
        <f t="shared" si="0"/>
        <v>0</v>
      </c>
    </row>
    <row r="28" spans="1:7" ht="42" customHeight="1">
      <c r="A28" s="21" t="s">
        <v>162</v>
      </c>
      <c r="B28" s="28" t="s">
        <v>81</v>
      </c>
      <c r="C28" s="31" t="s">
        <v>70</v>
      </c>
      <c r="D28" s="28" t="s">
        <v>11</v>
      </c>
      <c r="E28" s="29">
        <v>12</v>
      </c>
      <c r="F28" s="29"/>
      <c r="G28" s="20">
        <f t="shared" si="0"/>
        <v>0</v>
      </c>
    </row>
    <row r="29" spans="1:7" ht="34.5" customHeight="1">
      <c r="A29" s="21" t="s">
        <v>73</v>
      </c>
      <c r="B29" s="21" t="s">
        <v>81</v>
      </c>
      <c r="C29" s="30" t="s">
        <v>71</v>
      </c>
      <c r="D29" s="21" t="s">
        <v>12</v>
      </c>
      <c r="E29" s="23">
        <v>11.42</v>
      </c>
      <c r="F29" s="23"/>
      <c r="G29" s="20">
        <f t="shared" si="0"/>
        <v>0</v>
      </c>
    </row>
    <row r="30" spans="1:7" ht="26.25">
      <c r="A30" s="21" t="s">
        <v>74</v>
      </c>
      <c r="B30" s="21" t="s">
        <v>81</v>
      </c>
      <c r="C30" s="30" t="s">
        <v>85</v>
      </c>
      <c r="D30" s="21" t="s">
        <v>7</v>
      </c>
      <c r="E30" s="23">
        <v>2</v>
      </c>
      <c r="F30" s="23"/>
      <c r="G30" s="20">
        <f t="shared" si="0"/>
        <v>0</v>
      </c>
    </row>
    <row r="31" spans="1:7" ht="17.25">
      <c r="A31" s="16">
        <v>6</v>
      </c>
      <c r="B31" s="4"/>
      <c r="C31" s="46" t="s">
        <v>72</v>
      </c>
      <c r="D31" s="47"/>
      <c r="E31" s="47"/>
      <c r="F31" s="47"/>
      <c r="G31" s="18"/>
    </row>
    <row r="32" spans="1:7" ht="39">
      <c r="A32" s="21" t="s">
        <v>163</v>
      </c>
      <c r="B32" s="21" t="s">
        <v>32</v>
      </c>
      <c r="C32" s="30" t="s">
        <v>75</v>
      </c>
      <c r="D32" s="21" t="s">
        <v>11</v>
      </c>
      <c r="E32" s="23">
        <v>326</v>
      </c>
      <c r="F32" s="23"/>
      <c r="G32" s="20">
        <f t="shared" si="0"/>
        <v>0</v>
      </c>
    </row>
    <row r="33" spans="1:7" ht="39">
      <c r="A33" s="21" t="s">
        <v>164</v>
      </c>
      <c r="B33" s="21" t="s">
        <v>36</v>
      </c>
      <c r="C33" s="30" t="s">
        <v>76</v>
      </c>
      <c r="D33" s="21" t="s">
        <v>11</v>
      </c>
      <c r="E33" s="23">
        <v>19.56</v>
      </c>
      <c r="F33" s="23"/>
      <c r="G33" s="20">
        <f t="shared" si="0"/>
        <v>0</v>
      </c>
    </row>
    <row r="34" spans="1:7" ht="31.5" customHeight="1">
      <c r="A34" s="21" t="s">
        <v>165</v>
      </c>
      <c r="B34" s="21" t="s">
        <v>37</v>
      </c>
      <c r="C34" s="30" t="s">
        <v>77</v>
      </c>
      <c r="D34" s="21" t="s">
        <v>11</v>
      </c>
      <c r="E34" s="23">
        <v>0.72</v>
      </c>
      <c r="F34" s="23"/>
      <c r="G34" s="20">
        <f t="shared" si="0"/>
        <v>0</v>
      </c>
    </row>
    <row r="35" spans="1:7" ht="33" customHeight="1">
      <c r="A35" s="21" t="s">
        <v>83</v>
      </c>
      <c r="B35" s="21" t="s">
        <v>38</v>
      </c>
      <c r="C35" s="30" t="s">
        <v>78</v>
      </c>
      <c r="D35" s="21" t="s">
        <v>12</v>
      </c>
      <c r="E35" s="23">
        <v>326</v>
      </c>
      <c r="F35" s="23"/>
      <c r="G35" s="20">
        <f t="shared" si="0"/>
        <v>0</v>
      </c>
    </row>
    <row r="36" spans="1:7" ht="39.75" customHeight="1">
      <c r="A36" s="21" t="s">
        <v>84</v>
      </c>
      <c r="B36" s="21" t="s">
        <v>37</v>
      </c>
      <c r="C36" s="30" t="s">
        <v>79</v>
      </c>
      <c r="D36" s="21" t="s">
        <v>11</v>
      </c>
      <c r="E36" s="23">
        <v>228.2</v>
      </c>
      <c r="F36" s="23"/>
      <c r="G36" s="20">
        <f t="shared" si="0"/>
        <v>0</v>
      </c>
    </row>
    <row r="37" spans="1:7" ht="44.25" customHeight="1">
      <c r="A37" s="21" t="s">
        <v>35</v>
      </c>
      <c r="B37" s="21" t="s">
        <v>32</v>
      </c>
      <c r="C37" s="30" t="s">
        <v>80</v>
      </c>
      <c r="D37" s="21" t="s">
        <v>7</v>
      </c>
      <c r="E37" s="23">
        <v>106</v>
      </c>
      <c r="F37" s="23"/>
      <c r="G37" s="20">
        <f t="shared" si="0"/>
        <v>0</v>
      </c>
    </row>
    <row r="38" spans="1:7" ht="17.25">
      <c r="A38" s="16">
        <v>7</v>
      </c>
      <c r="B38" s="4"/>
      <c r="C38" s="46" t="s">
        <v>86</v>
      </c>
      <c r="D38" s="47"/>
      <c r="E38" s="47"/>
      <c r="F38" s="47"/>
      <c r="G38" s="5"/>
    </row>
    <row r="39" spans="1:7" ht="29.25" customHeight="1">
      <c r="A39" s="21" t="s">
        <v>166</v>
      </c>
      <c r="B39" s="21" t="s">
        <v>40</v>
      </c>
      <c r="C39" s="30" t="s">
        <v>94</v>
      </c>
      <c r="D39" s="21" t="s">
        <v>9</v>
      </c>
      <c r="E39" s="23">
        <v>1245</v>
      </c>
      <c r="F39" s="23"/>
      <c r="G39" s="20">
        <f t="shared" si="0"/>
        <v>0</v>
      </c>
    </row>
    <row r="40" spans="1:7" ht="35.25" customHeight="1">
      <c r="A40" s="21" t="s">
        <v>167</v>
      </c>
      <c r="B40" s="34" t="s">
        <v>36</v>
      </c>
      <c r="C40" s="36" t="s">
        <v>95</v>
      </c>
      <c r="D40" s="34" t="s">
        <v>9</v>
      </c>
      <c r="E40" s="35">
        <v>1075</v>
      </c>
      <c r="F40" s="35"/>
      <c r="G40" s="20">
        <f t="shared" si="0"/>
        <v>0</v>
      </c>
    </row>
    <row r="41" spans="1:7" ht="42.75" customHeight="1">
      <c r="A41" s="21" t="s">
        <v>168</v>
      </c>
      <c r="B41" s="34" t="s">
        <v>36</v>
      </c>
      <c r="C41" s="36" t="s">
        <v>96</v>
      </c>
      <c r="D41" s="26" t="s">
        <v>9</v>
      </c>
      <c r="E41" s="27">
        <v>145</v>
      </c>
      <c r="F41" s="27"/>
      <c r="G41" s="20">
        <f t="shared" si="0"/>
        <v>0</v>
      </c>
    </row>
    <row r="42" spans="1:7" ht="39.75" customHeight="1">
      <c r="A42" s="21" t="s">
        <v>87</v>
      </c>
      <c r="B42" s="34" t="s">
        <v>39</v>
      </c>
      <c r="C42" s="30" t="s">
        <v>97</v>
      </c>
      <c r="D42" s="21" t="s">
        <v>9</v>
      </c>
      <c r="E42" s="23">
        <v>120</v>
      </c>
      <c r="F42" s="23"/>
      <c r="G42" s="20">
        <f t="shared" si="0"/>
        <v>0</v>
      </c>
    </row>
    <row r="43" spans="1:7" ht="29.25" customHeight="1">
      <c r="A43" s="21" t="s">
        <v>88</v>
      </c>
      <c r="B43" s="21" t="s">
        <v>105</v>
      </c>
      <c r="C43" s="30" t="s">
        <v>98</v>
      </c>
      <c r="D43" s="21" t="s">
        <v>9</v>
      </c>
      <c r="E43" s="23">
        <v>25</v>
      </c>
      <c r="F43" s="23"/>
      <c r="G43" s="20">
        <f t="shared" si="0"/>
        <v>0</v>
      </c>
    </row>
    <row r="44" spans="1:7" ht="36.75" customHeight="1">
      <c r="A44" s="21" t="s">
        <v>89</v>
      </c>
      <c r="B44" s="34" t="s">
        <v>39</v>
      </c>
      <c r="C44" s="30" t="s">
        <v>99</v>
      </c>
      <c r="D44" s="21" t="s">
        <v>9</v>
      </c>
      <c r="E44" s="23">
        <v>1075</v>
      </c>
      <c r="F44" s="23"/>
      <c r="G44" s="20">
        <f t="shared" si="0"/>
        <v>0</v>
      </c>
    </row>
    <row r="45" spans="1:7" ht="22.5" customHeight="1">
      <c r="A45" s="21" t="s">
        <v>90</v>
      </c>
      <c r="B45" s="34" t="s">
        <v>107</v>
      </c>
      <c r="C45" s="36" t="s">
        <v>100</v>
      </c>
      <c r="D45" s="34" t="s">
        <v>12</v>
      </c>
      <c r="E45" s="35">
        <v>14</v>
      </c>
      <c r="F45" s="35"/>
      <c r="G45" s="20">
        <f t="shared" si="0"/>
        <v>0</v>
      </c>
    </row>
    <row r="46" spans="1:7" ht="28.5" customHeight="1">
      <c r="A46" s="21" t="s">
        <v>91</v>
      </c>
      <c r="B46" s="21" t="s">
        <v>42</v>
      </c>
      <c r="C46" s="36" t="s">
        <v>101</v>
      </c>
      <c r="D46" s="34" t="s">
        <v>9</v>
      </c>
      <c r="E46" s="35">
        <v>25</v>
      </c>
      <c r="F46" s="35"/>
      <c r="G46" s="20">
        <f t="shared" si="0"/>
        <v>0</v>
      </c>
    </row>
    <row r="47" spans="1:7" ht="19.5" customHeight="1">
      <c r="A47" s="21" t="s">
        <v>92</v>
      </c>
      <c r="B47" s="34" t="s">
        <v>108</v>
      </c>
      <c r="C47" s="36" t="s">
        <v>102</v>
      </c>
      <c r="D47" s="34" t="s">
        <v>9</v>
      </c>
      <c r="E47" s="35">
        <v>168</v>
      </c>
      <c r="F47" s="35"/>
      <c r="G47" s="20">
        <f t="shared" si="0"/>
        <v>0</v>
      </c>
    </row>
    <row r="48" spans="1:7" ht="30" customHeight="1">
      <c r="A48" s="21" t="s">
        <v>93</v>
      </c>
      <c r="B48" s="21" t="s">
        <v>109</v>
      </c>
      <c r="C48" s="36" t="s">
        <v>103</v>
      </c>
      <c r="D48" s="34" t="s">
        <v>9</v>
      </c>
      <c r="E48" s="35">
        <v>168</v>
      </c>
      <c r="F48" s="35"/>
      <c r="G48" s="20">
        <f t="shared" si="0"/>
        <v>0</v>
      </c>
    </row>
    <row r="49" spans="1:7" ht="30" customHeight="1">
      <c r="A49" s="21" t="s">
        <v>106</v>
      </c>
      <c r="B49" s="21" t="s">
        <v>41</v>
      </c>
      <c r="C49" s="33" t="s">
        <v>104</v>
      </c>
      <c r="D49" s="22" t="s">
        <v>9</v>
      </c>
      <c r="E49" s="32">
        <v>168</v>
      </c>
      <c r="F49" s="32"/>
      <c r="G49" s="20">
        <f t="shared" si="0"/>
        <v>0</v>
      </c>
    </row>
    <row r="50" spans="1:7" ht="17.25">
      <c r="A50" s="16">
        <v>8</v>
      </c>
      <c r="B50" s="4"/>
      <c r="C50" s="46" t="s">
        <v>110</v>
      </c>
      <c r="D50" s="47"/>
      <c r="E50" s="47"/>
      <c r="F50" s="47"/>
      <c r="G50" s="5"/>
    </row>
    <row r="51" spans="1:7" ht="13.5">
      <c r="A51" s="21" t="s">
        <v>169</v>
      </c>
      <c r="B51" s="21" t="s">
        <v>43</v>
      </c>
      <c r="C51" s="30" t="s">
        <v>111</v>
      </c>
      <c r="D51" s="21" t="s">
        <v>9</v>
      </c>
      <c r="E51" s="23">
        <v>1192.22</v>
      </c>
      <c r="F51" s="23"/>
      <c r="G51" s="20">
        <f t="shared" si="0"/>
        <v>0</v>
      </c>
    </row>
    <row r="52" spans="1:7" ht="26.25">
      <c r="A52" s="21" t="s">
        <v>170</v>
      </c>
      <c r="B52" s="21" t="s">
        <v>36</v>
      </c>
      <c r="C52" s="30" t="s">
        <v>112</v>
      </c>
      <c r="D52" s="21" t="s">
        <v>9</v>
      </c>
      <c r="E52" s="23">
        <v>1192.22</v>
      </c>
      <c r="F52" s="23"/>
      <c r="G52" s="20">
        <f t="shared" si="0"/>
        <v>0</v>
      </c>
    </row>
    <row r="53" spans="1:7" ht="39">
      <c r="A53" s="21" t="s">
        <v>171</v>
      </c>
      <c r="B53" s="21" t="s">
        <v>39</v>
      </c>
      <c r="C53" s="38" t="s">
        <v>113</v>
      </c>
      <c r="D53" s="21" t="s">
        <v>9</v>
      </c>
      <c r="E53" s="23">
        <v>901.48</v>
      </c>
      <c r="F53" s="23"/>
      <c r="G53" s="20">
        <f t="shared" si="0"/>
        <v>0</v>
      </c>
    </row>
    <row r="54" spans="1:7" ht="26.25">
      <c r="A54" s="21" t="s">
        <v>115</v>
      </c>
      <c r="B54" s="21" t="s">
        <v>105</v>
      </c>
      <c r="C54" s="30" t="s">
        <v>114</v>
      </c>
      <c r="D54" s="21" t="s">
        <v>9</v>
      </c>
      <c r="E54" s="23">
        <v>290.74</v>
      </c>
      <c r="F54" s="23"/>
      <c r="G54" s="20">
        <f t="shared" si="0"/>
        <v>0</v>
      </c>
    </row>
    <row r="55" spans="1:7" ht="17.25">
      <c r="A55" s="16">
        <v>9</v>
      </c>
      <c r="B55" s="4"/>
      <c r="C55" s="46" t="s">
        <v>119</v>
      </c>
      <c r="D55" s="47"/>
      <c r="E55" s="47"/>
      <c r="F55" s="47"/>
      <c r="G55" s="5"/>
    </row>
    <row r="56" spans="1:7" ht="26.25">
      <c r="A56" s="21" t="s">
        <v>172</v>
      </c>
      <c r="B56" s="21" t="s">
        <v>108</v>
      </c>
      <c r="C56" s="30" t="s">
        <v>120</v>
      </c>
      <c r="D56" s="21" t="s">
        <v>9</v>
      </c>
      <c r="E56" s="23">
        <v>4161</v>
      </c>
      <c r="F56" s="23"/>
      <c r="G56" s="20">
        <f t="shared" si="0"/>
        <v>0</v>
      </c>
    </row>
    <row r="57" spans="1:7" ht="39">
      <c r="A57" s="21" t="s">
        <v>173</v>
      </c>
      <c r="B57" s="21" t="s">
        <v>186</v>
      </c>
      <c r="C57" s="30" t="s">
        <v>121</v>
      </c>
      <c r="D57" s="21" t="s">
        <v>14</v>
      </c>
      <c r="E57" s="23">
        <v>36.5</v>
      </c>
      <c r="F57" s="23"/>
      <c r="G57" s="20">
        <f t="shared" si="0"/>
        <v>0</v>
      </c>
    </row>
    <row r="58" spans="1:7" ht="35.25" customHeight="1">
      <c r="A58" s="21" t="s">
        <v>174</v>
      </c>
      <c r="B58" s="21" t="s">
        <v>186</v>
      </c>
      <c r="C58" s="30" t="s">
        <v>122</v>
      </c>
      <c r="D58" s="21" t="s">
        <v>14</v>
      </c>
      <c r="E58" s="23">
        <v>728.62</v>
      </c>
      <c r="F58" s="23"/>
      <c r="G58" s="20">
        <f aca="true" t="shared" si="1" ref="G58:G79">E58*F58</f>
        <v>0</v>
      </c>
    </row>
    <row r="59" spans="1:7" ht="42" customHeight="1">
      <c r="A59" s="21" t="s">
        <v>116</v>
      </c>
      <c r="B59" s="21" t="s">
        <v>186</v>
      </c>
      <c r="C59" s="30" t="s">
        <v>123</v>
      </c>
      <c r="D59" s="21" t="s">
        <v>9</v>
      </c>
      <c r="E59" s="23">
        <v>4088</v>
      </c>
      <c r="F59" s="23"/>
      <c r="G59" s="20">
        <f t="shared" si="1"/>
        <v>0</v>
      </c>
    </row>
    <row r="60" spans="1:7" ht="30.75" customHeight="1">
      <c r="A60" s="21" t="s">
        <v>117</v>
      </c>
      <c r="B60" s="21" t="s">
        <v>108</v>
      </c>
      <c r="C60" s="30" t="s">
        <v>124</v>
      </c>
      <c r="D60" s="21" t="s">
        <v>9</v>
      </c>
      <c r="E60" s="23">
        <v>4015</v>
      </c>
      <c r="F60" s="23"/>
      <c r="G60" s="20">
        <f t="shared" si="1"/>
        <v>0</v>
      </c>
    </row>
    <row r="61" spans="1:7" ht="30" customHeight="1">
      <c r="A61" s="21" t="s">
        <v>118</v>
      </c>
      <c r="B61" s="21" t="s">
        <v>125</v>
      </c>
      <c r="C61" s="30" t="s">
        <v>104</v>
      </c>
      <c r="D61" s="21" t="s">
        <v>9</v>
      </c>
      <c r="E61" s="23">
        <v>4015</v>
      </c>
      <c r="F61" s="23"/>
      <c r="G61" s="20">
        <f t="shared" si="1"/>
        <v>0</v>
      </c>
    </row>
    <row r="62" spans="1:7" ht="17.25">
      <c r="A62" s="16">
        <v>10</v>
      </c>
      <c r="B62" s="4"/>
      <c r="C62" s="46" t="s">
        <v>44</v>
      </c>
      <c r="D62" s="47"/>
      <c r="E62" s="47"/>
      <c r="F62" s="47"/>
      <c r="G62" s="5"/>
    </row>
    <row r="63" spans="1:7" ht="31.5" customHeight="1">
      <c r="A63" s="21" t="s">
        <v>175</v>
      </c>
      <c r="B63" s="21" t="s">
        <v>43</v>
      </c>
      <c r="C63" s="30" t="s">
        <v>126</v>
      </c>
      <c r="D63" s="21" t="s">
        <v>9</v>
      </c>
      <c r="E63" s="23">
        <v>1825</v>
      </c>
      <c r="F63" s="23"/>
      <c r="G63" s="20">
        <f t="shared" si="1"/>
        <v>0</v>
      </c>
    </row>
    <row r="64" spans="1:7" ht="31.5" customHeight="1">
      <c r="A64" s="21" t="s">
        <v>176</v>
      </c>
      <c r="B64" s="21" t="s">
        <v>128</v>
      </c>
      <c r="C64" s="30" t="s">
        <v>127</v>
      </c>
      <c r="D64" s="21" t="s">
        <v>9</v>
      </c>
      <c r="E64" s="23">
        <v>1825</v>
      </c>
      <c r="F64" s="23"/>
      <c r="G64" s="20">
        <f t="shared" si="1"/>
        <v>0</v>
      </c>
    </row>
    <row r="65" spans="1:7" ht="17.25">
      <c r="A65" s="16">
        <v>11</v>
      </c>
      <c r="B65" s="4"/>
      <c r="C65" s="46" t="s">
        <v>129</v>
      </c>
      <c r="D65" s="47"/>
      <c r="E65" s="47"/>
      <c r="F65" s="47"/>
      <c r="G65" s="5"/>
    </row>
    <row r="66" spans="1:7" ht="40.5" customHeight="1">
      <c r="A66" s="21" t="s">
        <v>177</v>
      </c>
      <c r="B66" s="21" t="s">
        <v>45</v>
      </c>
      <c r="C66" s="30" t="s">
        <v>130</v>
      </c>
      <c r="D66" s="21" t="s">
        <v>9</v>
      </c>
      <c r="E66" s="23">
        <v>1460</v>
      </c>
      <c r="F66" s="23"/>
      <c r="G66" s="20">
        <f t="shared" si="1"/>
        <v>0</v>
      </c>
    </row>
    <row r="67" spans="1:7" ht="17.25">
      <c r="A67" s="16">
        <v>12</v>
      </c>
      <c r="B67" s="4"/>
      <c r="C67" s="46" t="s">
        <v>131</v>
      </c>
      <c r="D67" s="47"/>
      <c r="E67" s="47"/>
      <c r="F67" s="47"/>
      <c r="G67" s="5"/>
    </row>
    <row r="68" spans="1:7" ht="30.75" customHeight="1">
      <c r="A68" s="21" t="s">
        <v>178</v>
      </c>
      <c r="B68" s="21" t="s">
        <v>49</v>
      </c>
      <c r="C68" s="30" t="s">
        <v>132</v>
      </c>
      <c r="D68" s="21" t="s">
        <v>9</v>
      </c>
      <c r="E68" s="23">
        <v>2276</v>
      </c>
      <c r="F68" s="23"/>
      <c r="G68" s="20">
        <f t="shared" si="1"/>
        <v>0</v>
      </c>
    </row>
    <row r="69" spans="1:7" ht="32.25" customHeight="1">
      <c r="A69" s="21" t="s">
        <v>179</v>
      </c>
      <c r="B69" s="21" t="s">
        <v>32</v>
      </c>
      <c r="C69" s="30" t="s">
        <v>133</v>
      </c>
      <c r="D69" s="21" t="s">
        <v>11</v>
      </c>
      <c r="E69" s="23">
        <v>5</v>
      </c>
      <c r="F69" s="23"/>
      <c r="G69" s="20">
        <f t="shared" si="1"/>
        <v>0</v>
      </c>
    </row>
    <row r="70" spans="1:7" ht="39" customHeight="1">
      <c r="A70" s="21" t="s">
        <v>180</v>
      </c>
      <c r="B70" s="21" t="s">
        <v>139</v>
      </c>
      <c r="C70" s="30" t="s">
        <v>134</v>
      </c>
      <c r="D70" s="21" t="s">
        <v>12</v>
      </c>
      <c r="E70" s="23">
        <v>110</v>
      </c>
      <c r="F70" s="23"/>
      <c r="G70" s="20">
        <f t="shared" si="1"/>
        <v>0</v>
      </c>
    </row>
    <row r="71" spans="1:7" ht="38.25" customHeight="1">
      <c r="A71" s="21" t="s">
        <v>137</v>
      </c>
      <c r="B71" s="21" t="s">
        <v>140</v>
      </c>
      <c r="C71" s="30" t="s">
        <v>135</v>
      </c>
      <c r="D71" s="21" t="s">
        <v>9</v>
      </c>
      <c r="E71" s="23">
        <v>96</v>
      </c>
      <c r="F71" s="23"/>
      <c r="G71" s="20">
        <f t="shared" si="1"/>
        <v>0</v>
      </c>
    </row>
    <row r="72" spans="1:7" ht="30" customHeight="1">
      <c r="A72" s="21" t="s">
        <v>138</v>
      </c>
      <c r="B72" s="21" t="s">
        <v>141</v>
      </c>
      <c r="C72" s="30" t="s">
        <v>136</v>
      </c>
      <c r="D72" s="21" t="s">
        <v>12</v>
      </c>
      <c r="E72" s="23">
        <v>12</v>
      </c>
      <c r="F72" s="23"/>
      <c r="G72" s="20">
        <f t="shared" si="1"/>
        <v>0</v>
      </c>
    </row>
    <row r="73" spans="1:7" ht="17.25">
      <c r="A73" s="16">
        <v>13</v>
      </c>
      <c r="B73" s="4"/>
      <c r="C73" s="46" t="s">
        <v>46</v>
      </c>
      <c r="D73" s="47"/>
      <c r="E73" s="47"/>
      <c r="F73" s="47"/>
      <c r="G73" s="5"/>
    </row>
    <row r="74" spans="1:7" ht="23.25" customHeight="1">
      <c r="A74" s="21" t="s">
        <v>181</v>
      </c>
      <c r="B74" s="21" t="s">
        <v>47</v>
      </c>
      <c r="C74" s="30" t="s">
        <v>142</v>
      </c>
      <c r="D74" s="21" t="s">
        <v>13</v>
      </c>
      <c r="E74" s="23">
        <v>6</v>
      </c>
      <c r="F74" s="23"/>
      <c r="G74" s="20">
        <f>E74*F74</f>
        <v>0</v>
      </c>
    </row>
    <row r="75" spans="1:7" ht="19.5" customHeight="1">
      <c r="A75" s="21" t="s">
        <v>182</v>
      </c>
      <c r="B75" s="21" t="s">
        <v>47</v>
      </c>
      <c r="C75" s="39" t="s">
        <v>143</v>
      </c>
      <c r="D75" s="21" t="s">
        <v>13</v>
      </c>
      <c r="E75" s="23">
        <v>8</v>
      </c>
      <c r="F75" s="23"/>
      <c r="G75" s="20">
        <f>E75*F75</f>
        <v>0</v>
      </c>
    </row>
    <row r="76" spans="1:7" ht="21" customHeight="1">
      <c r="A76" s="16">
        <v>14</v>
      </c>
      <c r="B76" s="4"/>
      <c r="C76" s="46" t="s">
        <v>144</v>
      </c>
      <c r="D76" s="47"/>
      <c r="E76" s="47"/>
      <c r="F76" s="47"/>
      <c r="G76" s="5"/>
    </row>
    <row r="77" spans="1:7" ht="28.5" customHeight="1">
      <c r="A77" s="21" t="s">
        <v>183</v>
      </c>
      <c r="B77" s="21" t="s">
        <v>187</v>
      </c>
      <c r="C77" s="30" t="s">
        <v>145</v>
      </c>
      <c r="D77" s="21" t="s">
        <v>7</v>
      </c>
      <c r="E77" s="23">
        <v>10</v>
      </c>
      <c r="F77" s="23"/>
      <c r="G77" s="20">
        <f>E77*F77</f>
        <v>0</v>
      </c>
    </row>
    <row r="78" spans="1:7" ht="66" customHeight="1">
      <c r="A78" s="21" t="s">
        <v>184</v>
      </c>
      <c r="B78" s="21" t="s">
        <v>48</v>
      </c>
      <c r="C78" s="38" t="s">
        <v>146</v>
      </c>
      <c r="D78" s="21" t="s">
        <v>12</v>
      </c>
      <c r="E78" s="23">
        <v>147</v>
      </c>
      <c r="F78" s="23"/>
      <c r="G78" s="20">
        <f>E78*F78</f>
        <v>0</v>
      </c>
    </row>
    <row r="79" spans="1:8" ht="74.25" customHeight="1" thickBot="1">
      <c r="A79" s="21" t="s">
        <v>185</v>
      </c>
      <c r="B79" s="21" t="s">
        <v>48</v>
      </c>
      <c r="C79" s="30" t="s">
        <v>147</v>
      </c>
      <c r="D79" s="21" t="s">
        <v>12</v>
      </c>
      <c r="E79" s="23">
        <v>29</v>
      </c>
      <c r="F79" s="23"/>
      <c r="G79" s="20">
        <f t="shared" si="1"/>
        <v>0</v>
      </c>
      <c r="H79" s="10"/>
    </row>
    <row r="80" spans="1:7" ht="16.5" thickBot="1" thickTop="1">
      <c r="A80" s="40" t="s">
        <v>16</v>
      </c>
      <c r="B80" s="41"/>
      <c r="C80" s="41"/>
      <c r="D80" s="41"/>
      <c r="E80" s="41"/>
      <c r="F80" s="42"/>
      <c r="G80" s="6">
        <f>SUM(G7:G79)</f>
        <v>0</v>
      </c>
    </row>
    <row r="81" spans="1:7" ht="16.5" thickBot="1" thickTop="1">
      <c r="A81" s="40" t="s">
        <v>17</v>
      </c>
      <c r="B81" s="41"/>
      <c r="C81" s="41"/>
      <c r="D81" s="41"/>
      <c r="E81" s="41"/>
      <c r="F81" s="42"/>
      <c r="G81" s="6">
        <f>ROUND(G80*0.23,2)</f>
        <v>0</v>
      </c>
    </row>
    <row r="82" spans="1:7" ht="16.5" thickBot="1" thickTop="1">
      <c r="A82" s="40" t="s">
        <v>18</v>
      </c>
      <c r="B82" s="41"/>
      <c r="C82" s="41"/>
      <c r="D82" s="41"/>
      <c r="E82" s="41"/>
      <c r="F82" s="42"/>
      <c r="G82" s="6">
        <f>G80+G81</f>
        <v>0</v>
      </c>
    </row>
    <row r="83" spans="1:7" ht="38.25" customHeight="1" thickTop="1">
      <c r="A83" s="63"/>
      <c r="B83" s="63"/>
      <c r="C83" s="63"/>
      <c r="D83" s="63"/>
      <c r="E83" s="63"/>
      <c r="F83" s="63"/>
      <c r="G83" s="63"/>
    </row>
    <row r="84" spans="2:7" ht="13.5">
      <c r="B84" s="1"/>
      <c r="D84" s="48" t="s">
        <v>151</v>
      </c>
      <c r="E84" s="48"/>
      <c r="F84" s="48"/>
      <c r="G84" s="48"/>
    </row>
    <row r="85" spans="2:7" ht="13.5">
      <c r="B85" s="1"/>
      <c r="D85" s="62" t="s">
        <v>150</v>
      </c>
      <c r="E85" s="62"/>
      <c r="F85" s="62"/>
      <c r="G85" s="62"/>
    </row>
    <row r="86" spans="2:7" ht="13.5">
      <c r="B86" s="1"/>
      <c r="D86" s="62"/>
      <c r="E86" s="62"/>
      <c r="F86" s="62"/>
      <c r="G86" s="62"/>
    </row>
    <row r="87" spans="2:7" ht="13.5">
      <c r="B87" s="1"/>
      <c r="D87" s="62"/>
      <c r="E87" s="62"/>
      <c r="F87" s="62"/>
      <c r="G87" s="62"/>
    </row>
    <row r="88" ht="13.5">
      <c r="B88" s="1"/>
    </row>
  </sheetData>
  <sheetProtection/>
  <mergeCells count="23">
    <mergeCell ref="A83:G83"/>
    <mergeCell ref="A80:F80"/>
    <mergeCell ref="A81:F81"/>
    <mergeCell ref="C8:F8"/>
    <mergeCell ref="C65:F65"/>
    <mergeCell ref="A3:G3"/>
    <mergeCell ref="D84:G84"/>
    <mergeCell ref="D85:G87"/>
    <mergeCell ref="C76:F76"/>
    <mergeCell ref="C50:F50"/>
    <mergeCell ref="C55:F55"/>
    <mergeCell ref="C62:F62"/>
    <mergeCell ref="C73:F73"/>
    <mergeCell ref="A82:F82"/>
    <mergeCell ref="C22:F22"/>
    <mergeCell ref="C38:F38"/>
    <mergeCell ref="F1:G2"/>
    <mergeCell ref="C6:F6"/>
    <mergeCell ref="C13:F13"/>
    <mergeCell ref="C67:F67"/>
    <mergeCell ref="C25:F25"/>
    <mergeCell ref="C31:F31"/>
    <mergeCell ref="A4:G4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PZDP w Radomiu</cp:lastModifiedBy>
  <cp:lastPrinted>2013-09-26T06:36:30Z</cp:lastPrinted>
  <dcterms:created xsi:type="dcterms:W3CDTF">2013-09-18T04:46:50Z</dcterms:created>
  <dcterms:modified xsi:type="dcterms:W3CDTF">2014-09-30T06:02:10Z</dcterms:modified>
  <cp:category/>
  <cp:version/>
  <cp:contentType/>
  <cp:contentStatus/>
</cp:coreProperties>
</file>