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0400" windowHeight="7488" activeTab="0"/>
  </bookViews>
  <sheets>
    <sheet name="Kosztorys inwestorski" sheetId="1" r:id="rId1"/>
  </sheets>
  <definedNames>
    <definedName name="_xlnm.Print_Area" localSheetId="0">'Kosztorys inwestorski'!$A$1:$G$97</definedName>
    <definedName name="_xlnm.Print_Titles" localSheetId="0">'Kosztorys inwestorski'!$5:$5</definedName>
  </definedNames>
  <calcPr fullCalcOnLoad="1"/>
</workbook>
</file>

<file path=xl/sharedStrings.xml><?xml version="1.0" encoding="utf-8"?>
<sst xmlns="http://schemas.openxmlformats.org/spreadsheetml/2006/main" count="302" uniqueCount="194">
  <si>
    <t>Lp.</t>
  </si>
  <si>
    <t>Nr spec.techn.</t>
  </si>
  <si>
    <t>Opis</t>
  </si>
  <si>
    <t>Ilość</t>
  </si>
  <si>
    <t>Cena jedn.</t>
  </si>
  <si>
    <t>Wartość</t>
  </si>
  <si>
    <t>km</t>
  </si>
  <si>
    <t>szt.</t>
  </si>
  <si>
    <t>ha</t>
  </si>
  <si>
    <t>m2</t>
  </si>
  <si>
    <t>Roboty rozbiórkowe</t>
  </si>
  <si>
    <t>m3</t>
  </si>
  <si>
    <t>m</t>
  </si>
  <si>
    <t>szt</t>
  </si>
  <si>
    <t>t</t>
  </si>
  <si>
    <t>Jedn.obm</t>
  </si>
  <si>
    <t>Wartość kosztorysowa robót bez podatku VAT</t>
  </si>
  <si>
    <t>Podatek VAT [23%]</t>
  </si>
  <si>
    <t>Ogółem wartość kosztorysowa robót</t>
  </si>
  <si>
    <t>1 d.1</t>
  </si>
  <si>
    <t>D.01.01.01</t>
  </si>
  <si>
    <t>Roboty pomiarowe przy liniowych robotach ziemnych - trasa dróg w terenie równinnym inwentaryzacja powykonawcza od km 1+736.60 do km 2+636.60 ( kilometraż roboczy od km 0+000 do km 0+900)</t>
  </si>
  <si>
    <t>D.01.02.01</t>
  </si>
  <si>
    <t>Mechaniczne karczowanie krzaków i zakrzewień z odwozem poza teren budowy</t>
  </si>
  <si>
    <t xml:space="preserve">D.01.02.01 </t>
  </si>
  <si>
    <t>Mechaniczne ścinanie drzew z usunięciem karpin o średnicy 20 cm z wywożeniem dłużyc i karpin poza teren budowy</t>
  </si>
  <si>
    <t>2 d.1</t>
  </si>
  <si>
    <t>3 d.1</t>
  </si>
  <si>
    <t xml:space="preserve">Roboty przygotowawcze </t>
  </si>
  <si>
    <t>4 d.2</t>
  </si>
  <si>
    <t xml:space="preserve">D.01.02.04 </t>
  </si>
  <si>
    <t>Cięcie piłą nawierzchni bitumicznych na gł. 25 cm</t>
  </si>
  <si>
    <t>5 d.2</t>
  </si>
  <si>
    <t>Rozebranie nawierzchni bitumicznej o średniej grubości 10.0 cm z wywozem materiału z rozbiórki poza teren budowy</t>
  </si>
  <si>
    <t>6 d.2</t>
  </si>
  <si>
    <t>Mechaniczne rozebranie podbudowy z kruszywa gr 20 cm z transportem urobku poza teren budowy</t>
  </si>
  <si>
    <t>7 d.2</t>
  </si>
  <si>
    <t>Rozebranie istniejących przepustów betonowych 400 mm przepusty pod zjazdami o średniej dł. 6.0 m</t>
  </si>
  <si>
    <t>8 d.2</t>
  </si>
  <si>
    <t>Mechaniczne rozebranie nawierzchni zjazdów do posesji z betonu cementowego grubości 15.0 cm z wywozem materiału z rozbiórki poza teren budowy</t>
  </si>
  <si>
    <t>9 d.2</t>
  </si>
  <si>
    <t>Mechaniczne rozebranie nawierzchni zjazdów do posesji z betonowej kostki brukowej z oczyszczeniem materiału przygotowaniem do ponownego wbudowania</t>
  </si>
  <si>
    <t>10 d.2</t>
  </si>
  <si>
    <t>Zdjęcie tarcz (tablic) znaków drogowych</t>
  </si>
  <si>
    <t>11 d.2</t>
  </si>
  <si>
    <t>D.05.03.11</t>
  </si>
  <si>
    <t>Korekcyjne frezowanie nawierzchni bitumicznej o gr.5 cm z wywozem materiału w miejsce wskazane przez inwestora</t>
  </si>
  <si>
    <t>Roboty ziemne</t>
  </si>
  <si>
    <t>12 d.3</t>
  </si>
  <si>
    <t xml:space="preserve">D-02.01.01 </t>
  </si>
  <si>
    <t>Roboty ziemne wraz z wykonaniem rowów i wbudowaniem ziemi w pobocze drogi, roboty poprzeczne wg tabeli robót ziemnych</t>
  </si>
  <si>
    <t>13 d.3</t>
  </si>
  <si>
    <t>Roboty ziemne wraz z wykonaniem rowów z transportem urobku poza teren budowy wg tabeli robót ziemnych</t>
  </si>
  <si>
    <t>14 d.3</t>
  </si>
  <si>
    <t xml:space="preserve">D-03.02.01 </t>
  </si>
  <si>
    <t>Wykonanie formowanie i zagęszczanie nasypów wg tabeli robót ziemnych</t>
  </si>
  <si>
    <t>Odwodnienie korpusu drogowego - przepusty na skrzyżowaniach z drogami gminnymi</t>
  </si>
  <si>
    <t>15 d.4</t>
  </si>
  <si>
    <t>Wykonanie wykopu pod przepusty i ławę d =50 cm wraz z profilowaniem i zagęszczeniem (powierzchnia wykopu wraz z ławą 1.20 m2) (10+12)*1.2</t>
  </si>
  <si>
    <t>16 d.4</t>
  </si>
  <si>
    <t xml:space="preserve">D.06.02.01a </t>
  </si>
  <si>
    <t>Ława fundamentowa z pospółki o wymiarach 0.2x0.50 m pod przepusty z rur PEHD o średnicy wew 50.0 cm 22*0.2*0.5</t>
  </si>
  <si>
    <t>17 d.4</t>
  </si>
  <si>
    <t>Przepusty na skrzyżowaniach z rur PEHD o średnicy wew 50.0 cm na podsypce z piasku luźno ułożonego gr. 5.0 cm 10+12=22.0</t>
  </si>
  <si>
    <t>18 d.4</t>
  </si>
  <si>
    <t>Zasypanie przepustówz rur PEHD o średnicy wew 50.0 cm piaskiem wraz z zagęszczeniem 26.4- 26.4*0.38</t>
  </si>
  <si>
    <t>19 d.4</t>
  </si>
  <si>
    <t>Scianki czołowe prefabrykowne betonowe dla przepustów na skrzyżowaniach z rur PEHD o średnicy wew 50.0 cm 2*2</t>
  </si>
  <si>
    <t>20 d.4</t>
  </si>
  <si>
    <t xml:space="preserve">D.06.01.01 </t>
  </si>
  <si>
    <t>Umocnienie skarp i dna rowu płytami ażurowymi ECO na podsypce cem. piaskowej</t>
  </si>
  <si>
    <t>Odwodnienie korpusu drogowego - przepusty pod zjazdami indywidualnymi i publicznymi</t>
  </si>
  <si>
    <t>21 d.5</t>
  </si>
  <si>
    <t>Wykonanie wykopu pod przepusty d=40 cm i ławę wraz z profilowaniem i zagęszczeniem (powierzchnia wykopu wraz z ławą 1.00 m2/m) (3*8 +12 +14*6 +18)*1.0 =138.0*1.0</t>
  </si>
  <si>
    <t>22 d.5</t>
  </si>
  <si>
    <t>Ława fundamentowa z pospółki o wymiarach 0.2x0.40 m pod przepusty na zjazdach z rur PEHD o średnicy wew 40.0 cm 138*0.2*0.4</t>
  </si>
  <si>
    <t>23 d.5</t>
  </si>
  <si>
    <t>Przepusty pod zjazdami z rur PEHD o średnicy wew 40.0 cm na podsypce z piasku luźno ułożonego gr. 5.0 cm 138.0</t>
  </si>
  <si>
    <t>24 d.5</t>
  </si>
  <si>
    <t>Zasypanie przepustów z rur PEHD o średnicy wew 40.0 cm piaskiem wraz z zagęszczeniem 138.0- 138.0*0.3</t>
  </si>
  <si>
    <t>25 d.5</t>
  </si>
  <si>
    <t>Scianki czołowe prefabrykowne betonowe dla przepustów pod zjazdami z rur PEHD o średnicy wew 40.0 cm 18*2</t>
  </si>
  <si>
    <t xml:space="preserve">Odwodnienie korpusu drogowego - wpusty uliczne i ściek </t>
  </si>
  <si>
    <t>26 d.6</t>
  </si>
  <si>
    <t>Wykonanie wykopu pod skrzynki rozsączające i ławę 213.0*0.65*0.60</t>
  </si>
  <si>
    <t>27 d.6</t>
  </si>
  <si>
    <t xml:space="preserve">D-04.02.01 </t>
  </si>
  <si>
    <t>Warstwa odsączająca pod skrzynki rozsączające wykonywane i zagęszczane mechanicznie, grubość warstwy po zagęszczeniu 10 cm 0.60*213.0</t>
  </si>
  <si>
    <t>28 d.6</t>
  </si>
  <si>
    <t xml:space="preserve">D.03.02.01 </t>
  </si>
  <si>
    <t>Montaż skrzynek rozsączających o wymiarach 50x40x 100cm</t>
  </si>
  <si>
    <t>29 d.6</t>
  </si>
  <si>
    <t xml:space="preserve">D.05.03.26 </t>
  </si>
  <si>
    <t>Zabezpieczenie geowłókniną skrzynek rozsączających o wymiarach 50x40x 100cm [(50+0.4)*2+0.2]*213</t>
  </si>
  <si>
    <t>30 d.6</t>
  </si>
  <si>
    <t>Zasypanie skrzynek rozsączających piaskiem wraz z górną warstwą o gr. 15.0 cm z zagęszczeniem</t>
  </si>
  <si>
    <t>31 d.6</t>
  </si>
  <si>
    <t>Wykonanie wykopu pod przykanaliki i studzienki wodnościekowe 1.0*0.5*9.0*7.8+2.0*1.0*1.0*7.0=45.50</t>
  </si>
  <si>
    <t>32 d.6</t>
  </si>
  <si>
    <t>Przykanaliki z rur PVC łączonych na wcisk o śr.wewn 160.0 mm 9.0*7</t>
  </si>
  <si>
    <t>33 d.6</t>
  </si>
  <si>
    <t>Wpusty ściekowe uliczne betonowe o śr.500 mm z osadnikiem bez syfonu</t>
  </si>
  <si>
    <t>kpl.</t>
  </si>
  <si>
    <t>34 d.6</t>
  </si>
  <si>
    <t>Zasypanie przykanalików pospółką wraz z wykonaniem podłoża z zagęszczeniem</t>
  </si>
  <si>
    <t>35 d.6</t>
  </si>
  <si>
    <t>D.04.04.02</t>
  </si>
  <si>
    <t>Podbudowa z kruszywa łamanego 0/63 mm , grubość warstwy po zagęszczeniu 20 cm - 7*5.4*0.5</t>
  </si>
  <si>
    <t>36 d.6</t>
  </si>
  <si>
    <t xml:space="preserve">D-04.01.01 </t>
  </si>
  <si>
    <t>Wykonanie koryta gł 45 cm pod ściek prefabrykowany i ławę 0.7*482=337.40</t>
  </si>
  <si>
    <t>37 d.6</t>
  </si>
  <si>
    <t>Warstwy odsączające wykonywane i zagęszczane mechanicznie, grubość warstwy po zagęszczeniu 10 cm 482.0*0.6</t>
  </si>
  <si>
    <t>Zjazdy na drogi boczne i skrzyżowania z drogami gminnymi</t>
  </si>
  <si>
    <t>40 d.7</t>
  </si>
  <si>
    <t>Wykonanie koryta gł 40 cm pod zjazdy na drogi boczne 110.0</t>
  </si>
  <si>
    <t>41 d.7</t>
  </si>
  <si>
    <t>Warstwa odsączająca wykonywana i zagęszczana mechanicznie, grubość warstwy po zagęszczeniu 15 cm</t>
  </si>
  <si>
    <t>42 d.7</t>
  </si>
  <si>
    <t>Podbudowa z kruszywa łamanego 0/63 mm , grubość warstwy po zagęszczeniu 20 cm</t>
  </si>
  <si>
    <t>43 d.7</t>
  </si>
  <si>
    <t>D.04.03.01</t>
  </si>
  <si>
    <t>Skropienie istniejącej nawierzchni i warstw konstrukcyjnych (110+108)*3</t>
  </si>
  <si>
    <t>44 d.7</t>
  </si>
  <si>
    <t>D.05.03.05 b</t>
  </si>
  <si>
    <t>Wykonanie warstwy wiążącej gr 7 cm z mieszanki mineralno-asfaltowej AC 11 W 50/70 dla KR 2,</t>
  </si>
  <si>
    <t>45 d.7</t>
  </si>
  <si>
    <t>D.05.03.05a</t>
  </si>
  <si>
    <t>Warstwa ścieralna z betonu asfaltowego AC 11 S 50/70 dla KR 2, grubość warstwy po zagęszczeniu 4.0 cm</t>
  </si>
  <si>
    <t>Zjazdy publiczne</t>
  </si>
  <si>
    <t>46 d.8</t>
  </si>
  <si>
    <t>Wykonanie koryta gł 40 cm pod zjazdy 90.0</t>
  </si>
  <si>
    <t>47 d.8</t>
  </si>
  <si>
    <t>48 d.8</t>
  </si>
  <si>
    <t>49 d.8</t>
  </si>
  <si>
    <t>Skropienie istniejącej nawierzchni i warstw konstrukcyjnych 90*3</t>
  </si>
  <si>
    <t>50 d.8</t>
  </si>
  <si>
    <t>51 d.8</t>
  </si>
  <si>
    <t>52 d.8</t>
  </si>
  <si>
    <t>D.05.03.23</t>
  </si>
  <si>
    <t>Przełożenie kostki brukowej betonowej gr 8.cm na podsypce cem - piaskowej wraz z wykonaniem podbudowy</t>
  </si>
  <si>
    <t>Nawierzchnia zjazdów indywidualnych</t>
  </si>
  <si>
    <t>53 d.9</t>
  </si>
  <si>
    <t xml:space="preserve">D.04.01.01 </t>
  </si>
  <si>
    <t>Profilowanie i zagęszczenie podłoża pod warstwy konstrukcyjne nawierzchni zjazdów do posesji i działek 21*30.0=630.00</t>
  </si>
  <si>
    <t>54 d.9</t>
  </si>
  <si>
    <t>Warstwa odsączająca wykonywana i zagęszczana mechanicznie, grubość warstwy po zagęszczeniu 10 cm</t>
  </si>
  <si>
    <t>55 d.9</t>
  </si>
  <si>
    <t>Podbudowa z kruszywa łamanego 0/31.5 mm , grubość warstwy po zagęszczeniu 20 cm - zjazdy z kruszywa</t>
  </si>
  <si>
    <t>Podbudowa na poszerzeniach</t>
  </si>
  <si>
    <t>56 d.10</t>
  </si>
  <si>
    <t>Wykonanie koryta gł 40 cm na poszerzeniach obustronnych (900*2-19)*0.70</t>
  </si>
  <si>
    <t>57 d.10</t>
  </si>
  <si>
    <t>58 d.10</t>
  </si>
  <si>
    <t>Konstrukcja wzmocnienia nawierzchni</t>
  </si>
  <si>
    <t>59 d.11</t>
  </si>
  <si>
    <t>Oczyszczenie i skropienie istniejącej nawierzchni oraz warstw konstrukcyjnych emulsją asfaltową szybkorozpadową (5.20+5.10+5.0)*900</t>
  </si>
  <si>
    <t>60 d.11</t>
  </si>
  <si>
    <t>Wyrównanie istniejącej nawierzchni mieszanka mineralno-asfaltową AC 11 W 50/70 dla KR 2, w ilości min 75 kg/m2</t>
  </si>
  <si>
    <t>61 d.11</t>
  </si>
  <si>
    <t>Wykonanie warstwy wiążącej gr 4 cm z mieszanki mineralno-asfaltowej AC 11 W 50/70 dla KR 2, 900.0*5.10</t>
  </si>
  <si>
    <t>62 d.11</t>
  </si>
  <si>
    <t>Warstwa ścieralna z betonu asfaltowego AC 11 S 50/70 dla KR 3, grubość warstwy po zagęszczeniu 4.0 cm 900*5.0</t>
  </si>
  <si>
    <t>Nawierzchnie gruntowe ulepszone - pobocza</t>
  </si>
  <si>
    <t>63 d.12</t>
  </si>
  <si>
    <t>Mechaniczne profilowanie i zagęszczenie podłoża pod warstwy konstrukcyjne (900+418 -108)*1.0+(482-42)*0.5</t>
  </si>
  <si>
    <t>64 d.12</t>
  </si>
  <si>
    <t>D.06.03.01a</t>
  </si>
  <si>
    <t>Pobocze utwardzone na szerokości od 0.5 do1.0 m kruszywem łamanym 0/31.5 grubość warstwy 10.0 cm</t>
  </si>
  <si>
    <t>Geokompozyt</t>
  </si>
  <si>
    <t>65 d.13</t>
  </si>
  <si>
    <t>D.05.03.26a</t>
  </si>
  <si>
    <t>Ułożenie geosiatki szklanej powlekanej asfaltem (układana na połączeniu nawierzchni z poszerzeniami pod dwoma warstwami bitumicznymi) 900*2*2</t>
  </si>
  <si>
    <t>Oznakowanie pionowe</t>
  </si>
  <si>
    <t>66 d.14</t>
  </si>
  <si>
    <t xml:space="preserve">D-07.02.01 </t>
  </si>
  <si>
    <t>Ustawienie słupków z rur stalowych dla znaków drogowych</t>
  </si>
  <si>
    <t>67 d.14</t>
  </si>
  <si>
    <t>Przymocowanie tablic znaków drogowych</t>
  </si>
  <si>
    <t>Rury ochronne</t>
  </si>
  <si>
    <t>68 d.15</t>
  </si>
  <si>
    <t xml:space="preserve">D-10.09.01 </t>
  </si>
  <si>
    <t>zabezpieczenie sieci teletechnicznej rurami osłonowymi RHDPE-D</t>
  </si>
  <si>
    <t>38 d.6</t>
  </si>
  <si>
    <t>D-08.05.01</t>
  </si>
  <si>
    <t>Ściek z prefabrykatów betonowych typu mulda gr 15 cm na podsypce cem-piask i ławie betonowej z oporem z betonu C12/15</t>
  </si>
  <si>
    <t>39 d.6</t>
  </si>
  <si>
    <t xml:space="preserve">D-06.04.01 </t>
  </si>
  <si>
    <t>Plantowanie powierzchni (obrobienie na czysto ) skarp i dna rowów przydrożnych 2*(900*2-482)</t>
  </si>
  <si>
    <t>Przebudowa drogi powiatowej nr 3551W Błaziny Dolne - Piotrowe Pole                                                                                                     od km 1+736,6 do km 2+636,6</t>
  </si>
  <si>
    <t>KOSZTORYS OFERTOWY</t>
  </si>
  <si>
    <t>Formularz 2.2. do SIWZ</t>
  </si>
  <si>
    <t>/podpis i pieczęć upełnomocnionego przedstawiciela Wykonawcy/</t>
  </si>
  <si>
    <t>……………...…………………………………………………..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</si>
</sst>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39" fontId="4" fillId="0" borderId="14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9" fontId="0" fillId="0" borderId="0" xfId="0" applyNumberForma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9" fontId="7" fillId="0" borderId="23" xfId="0" applyNumberFormat="1" applyFont="1" applyFill="1" applyBorder="1" applyAlignment="1">
      <alignment horizontal="right" vertical="center"/>
    </xf>
    <xf numFmtId="39" fontId="4" fillId="0" borderId="24" xfId="0" applyNumberFormat="1" applyFont="1" applyBorder="1" applyAlignment="1">
      <alignment horizontal="right" vertical="center"/>
    </xf>
    <xf numFmtId="0" fontId="40" fillId="0" borderId="25" xfId="0" applyFont="1" applyBorder="1" applyAlignment="1">
      <alignment horizontal="right" vertical="center" wrapText="1"/>
    </xf>
    <xf numFmtId="0" fontId="40" fillId="0" borderId="25" xfId="0" applyFont="1" applyBorder="1" applyAlignment="1">
      <alignment vertical="center" wrapText="1"/>
    </xf>
    <xf numFmtId="4" fontId="40" fillId="0" borderId="25" xfId="0" applyNumberFormat="1" applyFont="1" applyBorder="1" applyAlignment="1">
      <alignment horizontal="right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4" fontId="40" fillId="0" borderId="25" xfId="0" applyNumberFormat="1" applyFont="1" applyBorder="1" applyAlignment="1">
      <alignment horizontal="center" vertical="center" wrapText="1"/>
    </xf>
    <xf numFmtId="39" fontId="3" fillId="0" borderId="27" xfId="0" applyNumberFormat="1" applyFont="1" applyBorder="1" applyAlignment="1">
      <alignment horizontal="right" vertical="center"/>
    </xf>
    <xf numFmtId="0" fontId="40" fillId="0" borderId="28" xfId="0" applyFont="1" applyBorder="1" applyAlignment="1">
      <alignment horizontal="right" vertical="center" wrapText="1"/>
    </xf>
    <xf numFmtId="0" fontId="40" fillId="0" borderId="28" xfId="0" applyFont="1" applyBorder="1" applyAlignment="1">
      <alignment vertical="center" wrapText="1"/>
    </xf>
    <xf numFmtId="0" fontId="40" fillId="0" borderId="28" xfId="0" applyFont="1" applyBorder="1" applyAlignment="1">
      <alignment horizontal="center" vertical="center" wrapText="1"/>
    </xf>
    <xf numFmtId="4" fontId="40" fillId="0" borderId="28" xfId="0" applyNumberFormat="1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4" fontId="40" fillId="0" borderId="29" xfId="0" applyNumberFormat="1" applyFont="1" applyBorder="1" applyAlignment="1">
      <alignment horizontal="center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4" fontId="40" fillId="0" borderId="26" xfId="0" applyNumberFormat="1" applyFont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center" vertical="center" wrapText="1"/>
    </xf>
    <xf numFmtId="4" fontId="40" fillId="0" borderId="28" xfId="0" applyNumberFormat="1" applyFont="1" applyBorder="1" applyAlignment="1">
      <alignment horizontal="center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" fontId="6" fillId="0" borderId="42" xfId="0" applyNumberFormat="1" applyFont="1" applyBorder="1" applyAlignment="1">
      <alignment wrapText="1"/>
    </xf>
    <xf numFmtId="0" fontId="6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8.796875" defaultRowHeight="14.25"/>
  <cols>
    <col min="1" max="1" width="7.5" style="0" customWidth="1"/>
    <col min="2" max="2" width="10.19921875" style="0" customWidth="1"/>
    <col min="3" max="3" width="48.19921875" style="0" customWidth="1"/>
    <col min="4" max="4" width="7.5" style="0" customWidth="1"/>
    <col min="5" max="5" width="9.19921875" style="0" customWidth="1"/>
    <col min="6" max="6" width="10.3984375" style="0" customWidth="1"/>
    <col min="7" max="7" width="17.59765625" style="0" customWidth="1"/>
    <col min="8" max="8" width="19.69921875" style="0" customWidth="1"/>
  </cols>
  <sheetData>
    <row r="1" spans="6:7" ht="13.5">
      <c r="F1" s="65" t="s">
        <v>191</v>
      </c>
      <c r="G1" s="65"/>
    </row>
    <row r="2" spans="6:7" ht="14.25" thickBot="1">
      <c r="F2" s="66"/>
      <c r="G2" s="66"/>
    </row>
    <row r="3" spans="1:7" ht="26.25" customHeight="1" thickTop="1">
      <c r="A3" s="52" t="s">
        <v>190</v>
      </c>
      <c r="B3" s="53"/>
      <c r="C3" s="53"/>
      <c r="D3" s="53"/>
      <c r="E3" s="53"/>
      <c r="F3" s="53"/>
      <c r="G3" s="54"/>
    </row>
    <row r="4" spans="1:7" ht="38.25" customHeight="1" thickBot="1">
      <c r="A4" s="46" t="s">
        <v>189</v>
      </c>
      <c r="B4" s="47"/>
      <c r="C4" s="47"/>
      <c r="D4" s="47"/>
      <c r="E4" s="47"/>
      <c r="F4" s="47"/>
      <c r="G4" s="48"/>
    </row>
    <row r="5" spans="1:7" ht="28.5" thickBot="1" thickTop="1">
      <c r="A5" s="8" t="s">
        <v>0</v>
      </c>
      <c r="B5" s="9" t="s">
        <v>1</v>
      </c>
      <c r="C5" s="9" t="s">
        <v>2</v>
      </c>
      <c r="D5" s="9" t="s">
        <v>15</v>
      </c>
      <c r="E5" s="9" t="s">
        <v>3</v>
      </c>
      <c r="F5" s="9" t="s">
        <v>4</v>
      </c>
      <c r="G5" s="10" t="s">
        <v>5</v>
      </c>
    </row>
    <row r="6" spans="1:7" ht="24.75" customHeight="1">
      <c r="A6" s="12">
        <v>1</v>
      </c>
      <c r="B6" s="3"/>
      <c r="C6" s="62" t="s">
        <v>28</v>
      </c>
      <c r="D6" s="63"/>
      <c r="E6" s="63"/>
      <c r="F6" s="64"/>
      <c r="G6" s="4"/>
    </row>
    <row r="7" spans="1:10" ht="52.5">
      <c r="A7" s="24" t="s">
        <v>19</v>
      </c>
      <c r="B7" s="24" t="s">
        <v>20</v>
      </c>
      <c r="C7" s="22" t="s">
        <v>21</v>
      </c>
      <c r="D7" s="24" t="s">
        <v>6</v>
      </c>
      <c r="E7" s="26">
        <v>0.9</v>
      </c>
      <c r="F7" s="26"/>
      <c r="G7" s="23">
        <f>E7*F7</f>
        <v>0</v>
      </c>
      <c r="J7" s="41"/>
    </row>
    <row r="8" spans="1:7" ht="26.25">
      <c r="A8" s="24" t="s">
        <v>26</v>
      </c>
      <c r="B8" s="24" t="s">
        <v>22</v>
      </c>
      <c r="C8" s="22" t="s">
        <v>23</v>
      </c>
      <c r="D8" s="24" t="s">
        <v>8</v>
      </c>
      <c r="E8" s="26">
        <v>0.01</v>
      </c>
      <c r="F8" s="26"/>
      <c r="G8" s="23">
        <f aca="true" t="shared" si="0" ref="G8:G72">E8*F8</f>
        <v>0</v>
      </c>
    </row>
    <row r="9" spans="1:7" ht="35.25" customHeight="1">
      <c r="A9" s="25" t="s">
        <v>27</v>
      </c>
      <c r="B9" s="25" t="s">
        <v>24</v>
      </c>
      <c r="C9" s="22" t="s">
        <v>25</v>
      </c>
      <c r="D9" s="24" t="s">
        <v>13</v>
      </c>
      <c r="E9" s="26">
        <v>3</v>
      </c>
      <c r="F9" s="26"/>
      <c r="G9" s="23">
        <f t="shared" si="0"/>
        <v>0</v>
      </c>
    </row>
    <row r="10" spans="1:7" ht="19.5" customHeight="1">
      <c r="A10" s="14">
        <v>2</v>
      </c>
      <c r="B10" s="15"/>
      <c r="C10" s="59" t="s">
        <v>10</v>
      </c>
      <c r="D10" s="60"/>
      <c r="E10" s="60"/>
      <c r="F10" s="61"/>
      <c r="G10" s="27"/>
    </row>
    <row r="11" spans="1:7" ht="23.25" customHeight="1">
      <c r="A11" s="24" t="s">
        <v>29</v>
      </c>
      <c r="B11" s="24" t="s">
        <v>30</v>
      </c>
      <c r="C11" s="22" t="s">
        <v>31</v>
      </c>
      <c r="D11" s="24" t="s">
        <v>12</v>
      </c>
      <c r="E11" s="26">
        <v>142</v>
      </c>
      <c r="F11" s="26"/>
      <c r="G11" s="23">
        <f t="shared" si="0"/>
        <v>0</v>
      </c>
    </row>
    <row r="12" spans="1:7" ht="33" customHeight="1">
      <c r="A12" s="24" t="s">
        <v>32</v>
      </c>
      <c r="B12" s="24" t="s">
        <v>30</v>
      </c>
      <c r="C12" s="22" t="s">
        <v>33</v>
      </c>
      <c r="D12" s="24" t="s">
        <v>9</v>
      </c>
      <c r="E12" s="26">
        <v>71</v>
      </c>
      <c r="F12" s="26"/>
      <c r="G12" s="23">
        <f t="shared" si="0"/>
        <v>0</v>
      </c>
    </row>
    <row r="13" spans="1:7" ht="33.75" customHeight="1">
      <c r="A13" s="24" t="s">
        <v>34</v>
      </c>
      <c r="B13" s="24" t="s">
        <v>30</v>
      </c>
      <c r="C13" s="22" t="s">
        <v>35</v>
      </c>
      <c r="D13" s="24" t="s">
        <v>9</v>
      </c>
      <c r="E13" s="26">
        <v>71</v>
      </c>
      <c r="F13" s="26"/>
      <c r="G13" s="23">
        <f t="shared" si="0"/>
        <v>0</v>
      </c>
    </row>
    <row r="14" spans="1:7" ht="33.75" customHeight="1">
      <c r="A14" s="24" t="s">
        <v>36</v>
      </c>
      <c r="B14" s="24" t="s">
        <v>30</v>
      </c>
      <c r="C14" s="22" t="s">
        <v>37</v>
      </c>
      <c r="D14" s="24" t="s">
        <v>12</v>
      </c>
      <c r="E14" s="26">
        <v>44</v>
      </c>
      <c r="F14" s="26"/>
      <c r="G14" s="23">
        <f t="shared" si="0"/>
        <v>0</v>
      </c>
    </row>
    <row r="15" spans="1:7" ht="44.25" customHeight="1">
      <c r="A15" s="24" t="s">
        <v>38</v>
      </c>
      <c r="B15" s="24" t="s">
        <v>30</v>
      </c>
      <c r="C15" s="22" t="s">
        <v>39</v>
      </c>
      <c r="D15" s="24" t="s">
        <v>9</v>
      </c>
      <c r="E15" s="26">
        <v>103</v>
      </c>
      <c r="F15" s="26"/>
      <c r="G15" s="23">
        <f t="shared" si="0"/>
        <v>0</v>
      </c>
    </row>
    <row r="16" spans="1:7" ht="44.25" customHeight="1">
      <c r="A16" s="24" t="s">
        <v>40</v>
      </c>
      <c r="B16" s="24" t="s">
        <v>30</v>
      </c>
      <c r="C16" s="22" t="s">
        <v>41</v>
      </c>
      <c r="D16" s="24" t="s">
        <v>9</v>
      </c>
      <c r="E16" s="26">
        <v>36</v>
      </c>
      <c r="F16" s="26"/>
      <c r="G16" s="23">
        <f t="shared" si="0"/>
        <v>0</v>
      </c>
    </row>
    <row r="17" spans="1:7" ht="20.25" customHeight="1">
      <c r="A17" s="24" t="s">
        <v>42</v>
      </c>
      <c r="B17" s="24" t="s">
        <v>30</v>
      </c>
      <c r="C17" s="22" t="s">
        <v>43</v>
      </c>
      <c r="D17" s="24" t="s">
        <v>13</v>
      </c>
      <c r="E17" s="26">
        <v>4</v>
      </c>
      <c r="F17" s="26"/>
      <c r="G17" s="23">
        <f t="shared" si="0"/>
        <v>0</v>
      </c>
    </row>
    <row r="18" spans="1:7" ht="32.25" customHeight="1">
      <c r="A18" s="24" t="s">
        <v>44</v>
      </c>
      <c r="B18" s="24" t="s">
        <v>45</v>
      </c>
      <c r="C18" s="22" t="s">
        <v>46</v>
      </c>
      <c r="D18" s="24" t="s">
        <v>9</v>
      </c>
      <c r="E18" s="26">
        <v>30</v>
      </c>
      <c r="F18" s="26"/>
      <c r="G18" s="23">
        <f t="shared" si="0"/>
        <v>0</v>
      </c>
    </row>
    <row r="19" spans="1:7" ht="17.25">
      <c r="A19" s="13">
        <v>3</v>
      </c>
      <c r="B19" s="5"/>
      <c r="C19" s="59" t="s">
        <v>47</v>
      </c>
      <c r="D19" s="60"/>
      <c r="E19" s="60"/>
      <c r="F19" s="61"/>
      <c r="G19" s="6"/>
    </row>
    <row r="20" spans="1:7" ht="39">
      <c r="A20" s="21" t="s">
        <v>48</v>
      </c>
      <c r="B20" s="22" t="s">
        <v>49</v>
      </c>
      <c r="C20" s="22" t="s">
        <v>50</v>
      </c>
      <c r="D20" s="24" t="s">
        <v>11</v>
      </c>
      <c r="E20" s="26">
        <v>185</v>
      </c>
      <c r="F20" s="26"/>
      <c r="G20" s="23">
        <f t="shared" si="0"/>
        <v>0</v>
      </c>
    </row>
    <row r="21" spans="1:7" ht="31.5" customHeight="1">
      <c r="A21" s="21" t="s">
        <v>51</v>
      </c>
      <c r="B21" s="22" t="s">
        <v>49</v>
      </c>
      <c r="C21" s="22" t="s">
        <v>52</v>
      </c>
      <c r="D21" s="24" t="s">
        <v>11</v>
      </c>
      <c r="E21" s="26">
        <v>542</v>
      </c>
      <c r="F21" s="26"/>
      <c r="G21" s="23">
        <f t="shared" si="0"/>
        <v>0</v>
      </c>
    </row>
    <row r="22" spans="1:7" ht="32.25" customHeight="1">
      <c r="A22" s="28" t="s">
        <v>53</v>
      </c>
      <c r="B22" s="29" t="s">
        <v>54</v>
      </c>
      <c r="C22" s="29" t="s">
        <v>55</v>
      </c>
      <c r="D22" s="30" t="s">
        <v>11</v>
      </c>
      <c r="E22" s="31">
        <v>188</v>
      </c>
      <c r="F22" s="31"/>
      <c r="G22" s="23">
        <f t="shared" si="0"/>
        <v>0</v>
      </c>
    </row>
    <row r="23" spans="1:7" ht="33" customHeight="1">
      <c r="A23" s="17">
        <v>4</v>
      </c>
      <c r="B23" s="18"/>
      <c r="C23" s="44" t="s">
        <v>56</v>
      </c>
      <c r="D23" s="45"/>
      <c r="E23" s="45"/>
      <c r="F23" s="45"/>
      <c r="G23" s="16"/>
    </row>
    <row r="24" spans="1:7" ht="42" customHeight="1">
      <c r="A24" s="24" t="s">
        <v>57</v>
      </c>
      <c r="B24" s="24" t="s">
        <v>49</v>
      </c>
      <c r="C24" s="34" t="s">
        <v>58</v>
      </c>
      <c r="D24" s="24" t="s">
        <v>11</v>
      </c>
      <c r="E24" s="26">
        <v>26.4</v>
      </c>
      <c r="F24" s="26"/>
      <c r="G24" s="23">
        <f t="shared" si="0"/>
        <v>0</v>
      </c>
    </row>
    <row r="25" spans="1:7" ht="26.25">
      <c r="A25" s="32" t="s">
        <v>59</v>
      </c>
      <c r="B25" s="32" t="s">
        <v>60</v>
      </c>
      <c r="C25" s="35" t="s">
        <v>61</v>
      </c>
      <c r="D25" s="32" t="s">
        <v>11</v>
      </c>
      <c r="E25" s="33">
        <v>2.2</v>
      </c>
      <c r="F25" s="33"/>
      <c r="G25" s="23">
        <f t="shared" si="0"/>
        <v>0</v>
      </c>
    </row>
    <row r="26" spans="1:7" ht="39">
      <c r="A26" s="24" t="s">
        <v>62</v>
      </c>
      <c r="B26" s="24" t="s">
        <v>60</v>
      </c>
      <c r="C26" s="34" t="s">
        <v>63</v>
      </c>
      <c r="D26" s="24" t="s">
        <v>12</v>
      </c>
      <c r="E26" s="26">
        <v>22</v>
      </c>
      <c r="F26" s="26"/>
      <c r="G26" s="23">
        <f t="shared" si="0"/>
        <v>0</v>
      </c>
    </row>
    <row r="27" spans="1:7" ht="26.25">
      <c r="A27" s="24" t="s">
        <v>64</v>
      </c>
      <c r="B27" s="24" t="s">
        <v>60</v>
      </c>
      <c r="C27" s="34" t="s">
        <v>65</v>
      </c>
      <c r="D27" s="24" t="s">
        <v>11</v>
      </c>
      <c r="E27" s="26">
        <v>16.37</v>
      </c>
      <c r="F27" s="26"/>
      <c r="G27" s="23">
        <f t="shared" si="0"/>
        <v>0</v>
      </c>
    </row>
    <row r="28" spans="1:7" ht="26.25">
      <c r="A28" s="24" t="s">
        <v>66</v>
      </c>
      <c r="B28" s="24" t="s">
        <v>60</v>
      </c>
      <c r="C28" s="34" t="s">
        <v>67</v>
      </c>
      <c r="D28" s="24" t="s">
        <v>7</v>
      </c>
      <c r="E28" s="26">
        <v>4</v>
      </c>
      <c r="F28" s="26"/>
      <c r="G28" s="23">
        <f t="shared" si="0"/>
        <v>0</v>
      </c>
    </row>
    <row r="29" spans="1:7" ht="26.25">
      <c r="A29" s="30" t="s">
        <v>68</v>
      </c>
      <c r="B29" s="24" t="s">
        <v>69</v>
      </c>
      <c r="C29" s="34" t="s">
        <v>70</v>
      </c>
      <c r="D29" s="24" t="s">
        <v>9</v>
      </c>
      <c r="E29" s="26">
        <v>32</v>
      </c>
      <c r="F29" s="26"/>
      <c r="G29" s="23">
        <f t="shared" si="0"/>
        <v>0</v>
      </c>
    </row>
    <row r="30" spans="1:7" ht="30.75" customHeight="1">
      <c r="A30" s="17">
        <v>5</v>
      </c>
      <c r="B30" s="2"/>
      <c r="C30" s="42" t="s">
        <v>71</v>
      </c>
      <c r="D30" s="43"/>
      <c r="E30" s="43"/>
      <c r="F30" s="43"/>
      <c r="G30" s="19"/>
    </row>
    <row r="31" spans="1:7" ht="41.25" customHeight="1">
      <c r="A31" s="24" t="s">
        <v>72</v>
      </c>
      <c r="B31" s="24" t="s">
        <v>49</v>
      </c>
      <c r="C31" s="34" t="s">
        <v>73</v>
      </c>
      <c r="D31" s="24" t="s">
        <v>11</v>
      </c>
      <c r="E31" s="26">
        <v>138</v>
      </c>
      <c r="F31" s="26"/>
      <c r="G31" s="23">
        <f t="shared" si="0"/>
        <v>0</v>
      </c>
    </row>
    <row r="32" spans="1:7" ht="39">
      <c r="A32" s="24" t="s">
        <v>74</v>
      </c>
      <c r="B32" s="24" t="s">
        <v>60</v>
      </c>
      <c r="C32" s="34" t="s">
        <v>75</v>
      </c>
      <c r="D32" s="24" t="s">
        <v>11</v>
      </c>
      <c r="E32" s="26">
        <v>11.04</v>
      </c>
      <c r="F32" s="26"/>
      <c r="G32" s="23">
        <f t="shared" si="0"/>
        <v>0</v>
      </c>
    </row>
    <row r="33" spans="1:7" ht="28.5" customHeight="1">
      <c r="A33" s="24" t="s">
        <v>76</v>
      </c>
      <c r="B33" s="24" t="s">
        <v>60</v>
      </c>
      <c r="C33" s="34" t="s">
        <v>77</v>
      </c>
      <c r="D33" s="24" t="s">
        <v>12</v>
      </c>
      <c r="E33" s="26">
        <v>138</v>
      </c>
      <c r="F33" s="26"/>
      <c r="G33" s="23">
        <f t="shared" si="0"/>
        <v>0</v>
      </c>
    </row>
    <row r="34" spans="1:7" ht="28.5" customHeight="1">
      <c r="A34" s="24" t="s">
        <v>78</v>
      </c>
      <c r="B34" s="24" t="s">
        <v>60</v>
      </c>
      <c r="C34" s="34" t="s">
        <v>79</v>
      </c>
      <c r="D34" s="24" t="s">
        <v>11</v>
      </c>
      <c r="E34" s="26">
        <v>96.6</v>
      </c>
      <c r="F34" s="26"/>
      <c r="G34" s="23">
        <f t="shared" si="0"/>
        <v>0</v>
      </c>
    </row>
    <row r="35" spans="1:7" ht="28.5" customHeight="1">
      <c r="A35" s="24" t="s">
        <v>80</v>
      </c>
      <c r="B35" s="24" t="s">
        <v>60</v>
      </c>
      <c r="C35" s="34" t="s">
        <v>81</v>
      </c>
      <c r="D35" s="24" t="s">
        <v>7</v>
      </c>
      <c r="E35" s="26">
        <v>36</v>
      </c>
      <c r="F35" s="26"/>
      <c r="G35" s="23">
        <f t="shared" si="0"/>
        <v>0</v>
      </c>
    </row>
    <row r="36" spans="1:7" ht="17.25">
      <c r="A36" s="17">
        <v>6</v>
      </c>
      <c r="B36" s="5"/>
      <c r="C36" s="42" t="s">
        <v>82</v>
      </c>
      <c r="D36" s="43"/>
      <c r="E36" s="43"/>
      <c r="F36" s="43"/>
      <c r="G36" s="20"/>
    </row>
    <row r="37" spans="1:7" ht="26.25">
      <c r="A37" s="24" t="s">
        <v>83</v>
      </c>
      <c r="B37" s="24" t="s">
        <v>49</v>
      </c>
      <c r="C37" s="34" t="s">
        <v>84</v>
      </c>
      <c r="D37" s="24" t="s">
        <v>11</v>
      </c>
      <c r="E37" s="26">
        <v>83.07</v>
      </c>
      <c r="F37" s="26"/>
      <c r="G37" s="23">
        <f t="shared" si="0"/>
        <v>0</v>
      </c>
    </row>
    <row r="38" spans="1:7" ht="39">
      <c r="A38" s="24" t="s">
        <v>85</v>
      </c>
      <c r="B38" s="24" t="s">
        <v>86</v>
      </c>
      <c r="C38" s="34" t="s">
        <v>87</v>
      </c>
      <c r="D38" s="24" t="s">
        <v>9</v>
      </c>
      <c r="E38" s="26">
        <v>127.8</v>
      </c>
      <c r="F38" s="26"/>
      <c r="G38" s="23">
        <f t="shared" si="0"/>
        <v>0</v>
      </c>
    </row>
    <row r="39" spans="1:7" ht="23.25" customHeight="1">
      <c r="A39" s="24" t="s">
        <v>88</v>
      </c>
      <c r="B39" s="24" t="s">
        <v>89</v>
      </c>
      <c r="C39" s="34" t="s">
        <v>90</v>
      </c>
      <c r="D39" s="24" t="s">
        <v>12</v>
      </c>
      <c r="E39" s="26">
        <v>213</v>
      </c>
      <c r="F39" s="26"/>
      <c r="G39" s="23">
        <f t="shared" si="0"/>
        <v>0</v>
      </c>
    </row>
    <row r="40" spans="1:7" ht="33" customHeight="1">
      <c r="A40" s="24" t="s">
        <v>91</v>
      </c>
      <c r="B40" s="24" t="s">
        <v>92</v>
      </c>
      <c r="C40" s="34" t="s">
        <v>93</v>
      </c>
      <c r="D40" s="24" t="s">
        <v>9</v>
      </c>
      <c r="E40" s="26">
        <v>426</v>
      </c>
      <c r="F40" s="26"/>
      <c r="G40" s="23">
        <f t="shared" si="0"/>
        <v>0</v>
      </c>
    </row>
    <row r="41" spans="1:7" ht="33" customHeight="1">
      <c r="A41" s="24" t="s">
        <v>94</v>
      </c>
      <c r="B41" s="24" t="s">
        <v>89</v>
      </c>
      <c r="C41" s="34" t="s">
        <v>95</v>
      </c>
      <c r="D41" s="24" t="s">
        <v>11</v>
      </c>
      <c r="E41" s="26">
        <v>27.69</v>
      </c>
      <c r="F41" s="26"/>
      <c r="G41" s="23">
        <f t="shared" si="0"/>
        <v>0</v>
      </c>
    </row>
    <row r="42" spans="1:7" ht="34.5" customHeight="1">
      <c r="A42" s="24" t="s">
        <v>96</v>
      </c>
      <c r="B42" s="24" t="s">
        <v>49</v>
      </c>
      <c r="C42" s="34" t="s">
        <v>97</v>
      </c>
      <c r="D42" s="24" t="s">
        <v>11</v>
      </c>
      <c r="E42" s="26">
        <v>45.5</v>
      </c>
      <c r="F42" s="26"/>
      <c r="G42" s="23">
        <f t="shared" si="0"/>
        <v>0</v>
      </c>
    </row>
    <row r="43" spans="1:7" ht="30.75" customHeight="1">
      <c r="A43" s="24" t="s">
        <v>98</v>
      </c>
      <c r="B43" s="24" t="s">
        <v>89</v>
      </c>
      <c r="C43" s="34" t="s">
        <v>99</v>
      </c>
      <c r="D43" s="24" t="s">
        <v>12</v>
      </c>
      <c r="E43" s="26">
        <v>63</v>
      </c>
      <c r="F43" s="26"/>
      <c r="G43" s="23">
        <f t="shared" si="0"/>
        <v>0</v>
      </c>
    </row>
    <row r="44" spans="1:7" ht="26.25">
      <c r="A44" s="24" t="s">
        <v>100</v>
      </c>
      <c r="B44" s="24" t="s">
        <v>89</v>
      </c>
      <c r="C44" s="34" t="s">
        <v>101</v>
      </c>
      <c r="D44" s="24" t="s">
        <v>102</v>
      </c>
      <c r="E44" s="26">
        <v>7</v>
      </c>
      <c r="F44" s="26"/>
      <c r="G44" s="23">
        <f t="shared" si="0"/>
        <v>0</v>
      </c>
    </row>
    <row r="45" spans="1:7" ht="26.25">
      <c r="A45" s="24" t="s">
        <v>103</v>
      </c>
      <c r="B45" s="24" t="s">
        <v>89</v>
      </c>
      <c r="C45" s="34" t="s">
        <v>104</v>
      </c>
      <c r="D45" s="24" t="s">
        <v>11</v>
      </c>
      <c r="E45" s="26">
        <v>25.2</v>
      </c>
      <c r="F45" s="26"/>
      <c r="G45" s="23">
        <f t="shared" si="0"/>
        <v>0</v>
      </c>
    </row>
    <row r="46" spans="1:7" ht="26.25">
      <c r="A46" s="24" t="s">
        <v>105</v>
      </c>
      <c r="B46" s="24" t="s">
        <v>106</v>
      </c>
      <c r="C46" s="34" t="s">
        <v>107</v>
      </c>
      <c r="D46" s="24" t="s">
        <v>9</v>
      </c>
      <c r="E46" s="26">
        <v>18.9</v>
      </c>
      <c r="F46" s="26"/>
      <c r="G46" s="23">
        <f t="shared" si="0"/>
        <v>0</v>
      </c>
    </row>
    <row r="47" spans="1:7" ht="26.25">
      <c r="A47" s="24" t="s">
        <v>108</v>
      </c>
      <c r="B47" s="24" t="s">
        <v>109</v>
      </c>
      <c r="C47" s="34" t="s">
        <v>110</v>
      </c>
      <c r="D47" s="24" t="s">
        <v>9</v>
      </c>
      <c r="E47" s="26">
        <v>337.4</v>
      </c>
      <c r="F47" s="26"/>
      <c r="G47" s="23">
        <f t="shared" si="0"/>
        <v>0</v>
      </c>
    </row>
    <row r="48" spans="1:7" ht="39">
      <c r="A48" s="24" t="s">
        <v>111</v>
      </c>
      <c r="B48" s="24" t="s">
        <v>86</v>
      </c>
      <c r="C48" s="34" t="s">
        <v>112</v>
      </c>
      <c r="D48" s="24" t="s">
        <v>9</v>
      </c>
      <c r="E48" s="26">
        <v>289.2</v>
      </c>
      <c r="F48" s="26"/>
      <c r="G48" s="23">
        <f t="shared" si="0"/>
        <v>0</v>
      </c>
    </row>
    <row r="49" spans="1:7" ht="39">
      <c r="A49" s="24" t="s">
        <v>183</v>
      </c>
      <c r="B49" s="24" t="s">
        <v>184</v>
      </c>
      <c r="C49" s="34" t="s">
        <v>185</v>
      </c>
      <c r="D49" s="24" t="s">
        <v>12</v>
      </c>
      <c r="E49" s="26">
        <v>482</v>
      </c>
      <c r="F49" s="26"/>
      <c r="G49" s="23">
        <f t="shared" si="0"/>
        <v>0</v>
      </c>
    </row>
    <row r="50" spans="1:7" ht="26.25">
      <c r="A50" s="24" t="s">
        <v>186</v>
      </c>
      <c r="B50" s="24" t="s">
        <v>187</v>
      </c>
      <c r="C50" s="24" t="s">
        <v>188</v>
      </c>
      <c r="D50" s="24" t="s">
        <v>9</v>
      </c>
      <c r="E50" s="26">
        <v>2636</v>
      </c>
      <c r="F50" s="26"/>
      <c r="G50" s="23">
        <f t="shared" si="0"/>
        <v>0</v>
      </c>
    </row>
    <row r="51" spans="1:7" ht="18" customHeight="1">
      <c r="A51" s="17">
        <v>7</v>
      </c>
      <c r="B51" s="5"/>
      <c r="C51" s="49" t="s">
        <v>113</v>
      </c>
      <c r="D51" s="50"/>
      <c r="E51" s="50"/>
      <c r="F51" s="51"/>
      <c r="G51" s="6"/>
    </row>
    <row r="52" spans="1:7" ht="13.5">
      <c r="A52" s="24" t="s">
        <v>114</v>
      </c>
      <c r="B52" s="24" t="s">
        <v>109</v>
      </c>
      <c r="C52" s="34" t="s">
        <v>115</v>
      </c>
      <c r="D52" s="24" t="s">
        <v>9</v>
      </c>
      <c r="E52" s="26">
        <v>110</v>
      </c>
      <c r="F52" s="26"/>
      <c r="G52" s="23">
        <f t="shared" si="0"/>
        <v>0</v>
      </c>
    </row>
    <row r="53" spans="1:7" ht="26.25">
      <c r="A53" s="24" t="s">
        <v>116</v>
      </c>
      <c r="B53" s="24" t="s">
        <v>86</v>
      </c>
      <c r="C53" s="34" t="s">
        <v>117</v>
      </c>
      <c r="D53" s="24" t="s">
        <v>9</v>
      </c>
      <c r="E53" s="26">
        <v>110</v>
      </c>
      <c r="F53" s="26"/>
      <c r="G53" s="23">
        <f t="shared" si="0"/>
        <v>0</v>
      </c>
    </row>
    <row r="54" spans="1:7" ht="26.25">
      <c r="A54" s="24" t="s">
        <v>118</v>
      </c>
      <c r="B54" s="24" t="s">
        <v>106</v>
      </c>
      <c r="C54" s="34" t="s">
        <v>119</v>
      </c>
      <c r="D54" s="24" t="s">
        <v>9</v>
      </c>
      <c r="E54" s="26">
        <v>110</v>
      </c>
      <c r="F54" s="26"/>
      <c r="G54" s="23">
        <f t="shared" si="0"/>
        <v>0</v>
      </c>
    </row>
    <row r="55" spans="1:7" ht="26.25">
      <c r="A55" s="24" t="s">
        <v>120</v>
      </c>
      <c r="B55" s="24" t="s">
        <v>121</v>
      </c>
      <c r="C55" s="34" t="s">
        <v>122</v>
      </c>
      <c r="D55" s="24" t="s">
        <v>9</v>
      </c>
      <c r="E55" s="26">
        <v>654</v>
      </c>
      <c r="F55" s="26"/>
      <c r="G55" s="23">
        <f t="shared" si="0"/>
        <v>0</v>
      </c>
    </row>
    <row r="56" spans="1:7" ht="26.25">
      <c r="A56" s="24" t="s">
        <v>123</v>
      </c>
      <c r="B56" s="24" t="s">
        <v>124</v>
      </c>
      <c r="C56" s="34" t="s">
        <v>125</v>
      </c>
      <c r="D56" s="24" t="s">
        <v>9</v>
      </c>
      <c r="E56" s="26">
        <v>218</v>
      </c>
      <c r="F56" s="26"/>
      <c r="G56" s="23">
        <f t="shared" si="0"/>
        <v>0</v>
      </c>
    </row>
    <row r="57" spans="1:7" ht="31.5" customHeight="1">
      <c r="A57" s="25" t="s">
        <v>126</v>
      </c>
      <c r="B57" s="25" t="s">
        <v>127</v>
      </c>
      <c r="C57" s="37" t="s">
        <v>128</v>
      </c>
      <c r="D57" s="25" t="s">
        <v>9</v>
      </c>
      <c r="E57" s="36">
        <v>218</v>
      </c>
      <c r="F57" s="36"/>
      <c r="G57" s="23">
        <f t="shared" si="0"/>
        <v>0</v>
      </c>
    </row>
    <row r="58" spans="1:7" ht="17.25">
      <c r="A58" s="17">
        <v>8</v>
      </c>
      <c r="B58" s="5"/>
      <c r="C58" s="42" t="s">
        <v>129</v>
      </c>
      <c r="D58" s="43"/>
      <c r="E58" s="43"/>
      <c r="F58" s="43"/>
      <c r="G58" s="6"/>
    </row>
    <row r="59" spans="1:7" ht="33" customHeight="1">
      <c r="A59" s="24" t="s">
        <v>130</v>
      </c>
      <c r="B59" s="24" t="s">
        <v>109</v>
      </c>
      <c r="C59" s="34" t="s">
        <v>131</v>
      </c>
      <c r="D59" s="24" t="s">
        <v>9</v>
      </c>
      <c r="E59" s="26">
        <v>90</v>
      </c>
      <c r="F59" s="26"/>
      <c r="G59" s="23">
        <f t="shared" si="0"/>
        <v>0</v>
      </c>
    </row>
    <row r="60" spans="1:7" ht="41.25" customHeight="1">
      <c r="A60" s="38" t="s">
        <v>132</v>
      </c>
      <c r="B60" s="38" t="s">
        <v>86</v>
      </c>
      <c r="C60" s="40" t="s">
        <v>117</v>
      </c>
      <c r="D60" s="38" t="s">
        <v>9</v>
      </c>
      <c r="E60" s="39">
        <v>90</v>
      </c>
      <c r="F60" s="39"/>
      <c r="G60" s="23">
        <f t="shared" si="0"/>
        <v>0</v>
      </c>
    </row>
    <row r="61" spans="1:7" ht="36" customHeight="1">
      <c r="A61" s="30" t="s">
        <v>133</v>
      </c>
      <c r="B61" s="30" t="s">
        <v>106</v>
      </c>
      <c r="C61" s="40" t="s">
        <v>119</v>
      </c>
      <c r="D61" s="30" t="s">
        <v>9</v>
      </c>
      <c r="E61" s="31">
        <v>90</v>
      </c>
      <c r="F61" s="31"/>
      <c r="G61" s="23">
        <f t="shared" si="0"/>
        <v>0</v>
      </c>
    </row>
    <row r="62" spans="1:7" ht="24" customHeight="1">
      <c r="A62" s="24" t="s">
        <v>134</v>
      </c>
      <c r="B62" s="24" t="s">
        <v>121</v>
      </c>
      <c r="C62" s="34" t="s">
        <v>135</v>
      </c>
      <c r="D62" s="24" t="s">
        <v>9</v>
      </c>
      <c r="E62" s="26">
        <v>270</v>
      </c>
      <c r="F62" s="26"/>
      <c r="G62" s="23">
        <f t="shared" si="0"/>
        <v>0</v>
      </c>
    </row>
    <row r="63" spans="1:7" ht="26.25">
      <c r="A63" s="24" t="s">
        <v>136</v>
      </c>
      <c r="B63" s="24" t="s">
        <v>124</v>
      </c>
      <c r="C63" s="34" t="s">
        <v>125</v>
      </c>
      <c r="D63" s="24" t="s">
        <v>9</v>
      </c>
      <c r="E63" s="26">
        <v>90</v>
      </c>
      <c r="F63" s="26"/>
      <c r="G63" s="23">
        <f t="shared" si="0"/>
        <v>0</v>
      </c>
    </row>
    <row r="64" spans="1:7" ht="26.25">
      <c r="A64" s="24" t="s">
        <v>137</v>
      </c>
      <c r="B64" s="24" t="s">
        <v>127</v>
      </c>
      <c r="C64" s="34" t="s">
        <v>128</v>
      </c>
      <c r="D64" s="24" t="s">
        <v>9</v>
      </c>
      <c r="E64" s="26">
        <v>90</v>
      </c>
      <c r="F64" s="26"/>
      <c r="G64" s="23">
        <f t="shared" si="0"/>
        <v>0</v>
      </c>
    </row>
    <row r="65" spans="1:7" ht="26.25">
      <c r="A65" s="25" t="s">
        <v>138</v>
      </c>
      <c r="B65" s="25" t="s">
        <v>139</v>
      </c>
      <c r="C65" s="37" t="s">
        <v>140</v>
      </c>
      <c r="D65" s="25" t="s">
        <v>9</v>
      </c>
      <c r="E65" s="36">
        <v>36</v>
      </c>
      <c r="F65" s="36"/>
      <c r="G65" s="23">
        <f t="shared" si="0"/>
        <v>0</v>
      </c>
    </row>
    <row r="66" spans="1:7" ht="17.25">
      <c r="A66" s="17">
        <v>9</v>
      </c>
      <c r="B66" s="5"/>
      <c r="C66" s="42" t="s">
        <v>141</v>
      </c>
      <c r="D66" s="43"/>
      <c r="E66" s="43"/>
      <c r="F66" s="43"/>
      <c r="G66" s="6"/>
    </row>
    <row r="67" spans="1:7" ht="26.25">
      <c r="A67" s="24" t="s">
        <v>142</v>
      </c>
      <c r="B67" s="24" t="s">
        <v>143</v>
      </c>
      <c r="C67" s="34" t="s">
        <v>144</v>
      </c>
      <c r="D67" s="24" t="s">
        <v>9</v>
      </c>
      <c r="E67" s="26">
        <v>630</v>
      </c>
      <c r="F67" s="26"/>
      <c r="G67" s="23">
        <f t="shared" si="0"/>
        <v>0</v>
      </c>
    </row>
    <row r="68" spans="1:7" ht="26.25">
      <c r="A68" s="24" t="s">
        <v>145</v>
      </c>
      <c r="B68" s="24" t="s">
        <v>86</v>
      </c>
      <c r="C68" s="34" t="s">
        <v>146</v>
      </c>
      <c r="D68" s="24" t="s">
        <v>9</v>
      </c>
      <c r="E68" s="26">
        <v>630</v>
      </c>
      <c r="F68" s="26"/>
      <c r="G68" s="23">
        <f t="shared" si="0"/>
        <v>0</v>
      </c>
    </row>
    <row r="69" spans="1:7" ht="26.25">
      <c r="A69" s="24" t="s">
        <v>147</v>
      </c>
      <c r="B69" s="24" t="s">
        <v>106</v>
      </c>
      <c r="C69" s="34" t="s">
        <v>148</v>
      </c>
      <c r="D69" s="24" t="s">
        <v>9</v>
      </c>
      <c r="E69" s="26">
        <v>630</v>
      </c>
      <c r="F69" s="26"/>
      <c r="G69" s="23">
        <f t="shared" si="0"/>
        <v>0</v>
      </c>
    </row>
    <row r="70" spans="1:7" ht="17.25">
      <c r="A70" s="17">
        <v>10</v>
      </c>
      <c r="B70" s="5"/>
      <c r="C70" s="42" t="s">
        <v>149</v>
      </c>
      <c r="D70" s="43"/>
      <c r="E70" s="43"/>
      <c r="F70" s="43"/>
      <c r="G70" s="6"/>
    </row>
    <row r="71" spans="1:7" ht="26.25">
      <c r="A71" s="24" t="s">
        <v>150</v>
      </c>
      <c r="B71" s="24" t="s">
        <v>109</v>
      </c>
      <c r="C71" s="34" t="s">
        <v>151</v>
      </c>
      <c r="D71" s="24" t="s">
        <v>9</v>
      </c>
      <c r="E71" s="26">
        <v>1246.7</v>
      </c>
      <c r="F71" s="26"/>
      <c r="G71" s="23">
        <f t="shared" si="0"/>
        <v>0</v>
      </c>
    </row>
    <row r="72" spans="1:7" ht="26.25">
      <c r="A72" s="24" t="s">
        <v>152</v>
      </c>
      <c r="B72" s="24" t="s">
        <v>86</v>
      </c>
      <c r="C72" s="34" t="s">
        <v>117</v>
      </c>
      <c r="D72" s="24" t="s">
        <v>9</v>
      </c>
      <c r="E72" s="26">
        <v>1246.7</v>
      </c>
      <c r="F72" s="26"/>
      <c r="G72" s="23">
        <f t="shared" si="0"/>
        <v>0</v>
      </c>
    </row>
    <row r="73" spans="1:7" ht="35.25" customHeight="1">
      <c r="A73" s="24" t="s">
        <v>153</v>
      </c>
      <c r="B73" s="24" t="s">
        <v>106</v>
      </c>
      <c r="C73" s="34" t="s">
        <v>119</v>
      </c>
      <c r="D73" s="24" t="s">
        <v>9</v>
      </c>
      <c r="E73" s="26">
        <v>1246.7</v>
      </c>
      <c r="F73" s="26"/>
      <c r="G73" s="23">
        <f aca="true" t="shared" si="1" ref="G73:G88">E73*F73</f>
        <v>0</v>
      </c>
    </row>
    <row r="74" spans="1:7" ht="22.5" customHeight="1">
      <c r="A74" s="17">
        <v>11</v>
      </c>
      <c r="B74" s="5"/>
      <c r="C74" s="42" t="s">
        <v>154</v>
      </c>
      <c r="D74" s="43"/>
      <c r="E74" s="43"/>
      <c r="F74" s="43"/>
      <c r="G74" s="6"/>
    </row>
    <row r="75" spans="1:7" ht="42" customHeight="1">
      <c r="A75" s="24" t="s">
        <v>155</v>
      </c>
      <c r="B75" s="24" t="s">
        <v>121</v>
      </c>
      <c r="C75" s="34" t="s">
        <v>156</v>
      </c>
      <c r="D75" s="24" t="s">
        <v>9</v>
      </c>
      <c r="E75" s="26">
        <v>13770</v>
      </c>
      <c r="F75" s="26"/>
      <c r="G75" s="23">
        <f t="shared" si="1"/>
        <v>0</v>
      </c>
    </row>
    <row r="76" spans="1:7" ht="30.75" customHeight="1">
      <c r="A76" s="24" t="s">
        <v>157</v>
      </c>
      <c r="B76" s="24" t="s">
        <v>124</v>
      </c>
      <c r="C76" s="34" t="s">
        <v>158</v>
      </c>
      <c r="D76" s="24" t="s">
        <v>14</v>
      </c>
      <c r="E76" s="26">
        <v>683.2</v>
      </c>
      <c r="F76" s="26"/>
      <c r="G76" s="23">
        <f t="shared" si="1"/>
        <v>0</v>
      </c>
    </row>
    <row r="77" spans="1:7" ht="30" customHeight="1">
      <c r="A77" s="24" t="s">
        <v>159</v>
      </c>
      <c r="B77" s="24" t="s">
        <v>124</v>
      </c>
      <c r="C77" s="34" t="s">
        <v>160</v>
      </c>
      <c r="D77" s="24" t="s">
        <v>9</v>
      </c>
      <c r="E77" s="26">
        <v>4590</v>
      </c>
      <c r="F77" s="26"/>
      <c r="G77" s="23">
        <f t="shared" si="1"/>
        <v>0</v>
      </c>
    </row>
    <row r="78" spans="1:7" ht="28.5" customHeight="1">
      <c r="A78" s="24" t="s">
        <v>161</v>
      </c>
      <c r="B78" s="24" t="s">
        <v>127</v>
      </c>
      <c r="C78" s="34" t="s">
        <v>162</v>
      </c>
      <c r="D78" s="24" t="s">
        <v>9</v>
      </c>
      <c r="E78" s="26">
        <v>4500</v>
      </c>
      <c r="F78" s="26"/>
      <c r="G78" s="23">
        <f t="shared" si="1"/>
        <v>0</v>
      </c>
    </row>
    <row r="79" spans="1:7" ht="17.25">
      <c r="A79" s="17">
        <v>12</v>
      </c>
      <c r="B79" s="5"/>
      <c r="C79" s="42" t="s">
        <v>163</v>
      </c>
      <c r="D79" s="43"/>
      <c r="E79" s="43"/>
      <c r="F79" s="43"/>
      <c r="G79" s="6"/>
    </row>
    <row r="80" spans="1:7" ht="31.5" customHeight="1">
      <c r="A80" s="24" t="s">
        <v>164</v>
      </c>
      <c r="B80" s="24" t="s">
        <v>143</v>
      </c>
      <c r="C80" s="34" t="s">
        <v>165</v>
      </c>
      <c r="D80" s="24" t="s">
        <v>9</v>
      </c>
      <c r="E80" s="26">
        <v>1430</v>
      </c>
      <c r="F80" s="26"/>
      <c r="G80" s="23">
        <f t="shared" si="1"/>
        <v>0</v>
      </c>
    </row>
    <row r="81" spans="1:7" ht="31.5" customHeight="1">
      <c r="A81" s="24" t="s">
        <v>166</v>
      </c>
      <c r="B81" s="24" t="s">
        <v>167</v>
      </c>
      <c r="C81" s="34" t="s">
        <v>168</v>
      </c>
      <c r="D81" s="24" t="s">
        <v>9</v>
      </c>
      <c r="E81" s="26">
        <v>1430</v>
      </c>
      <c r="F81" s="26"/>
      <c r="G81" s="23">
        <f t="shared" si="1"/>
        <v>0</v>
      </c>
    </row>
    <row r="82" spans="1:7" ht="17.25">
      <c r="A82" s="17">
        <v>13</v>
      </c>
      <c r="B82" s="5"/>
      <c r="C82" s="42" t="s">
        <v>169</v>
      </c>
      <c r="D82" s="43"/>
      <c r="E82" s="43"/>
      <c r="F82" s="43"/>
      <c r="G82" s="6"/>
    </row>
    <row r="83" spans="1:7" ht="40.5" customHeight="1">
      <c r="A83" s="24" t="s">
        <v>170</v>
      </c>
      <c r="B83" s="24" t="s">
        <v>171</v>
      </c>
      <c r="C83" s="34" t="s">
        <v>172</v>
      </c>
      <c r="D83" s="24" t="s">
        <v>9</v>
      </c>
      <c r="E83" s="26">
        <v>3600</v>
      </c>
      <c r="F83" s="26"/>
      <c r="G83" s="23">
        <f t="shared" si="1"/>
        <v>0</v>
      </c>
    </row>
    <row r="84" spans="1:7" ht="17.25">
      <c r="A84" s="17">
        <v>14</v>
      </c>
      <c r="B84" s="5"/>
      <c r="C84" s="42" t="s">
        <v>173</v>
      </c>
      <c r="D84" s="43"/>
      <c r="E84" s="43"/>
      <c r="F84" s="43"/>
      <c r="G84" s="6"/>
    </row>
    <row r="85" spans="1:7" ht="23.25" customHeight="1">
      <c r="A85" s="24" t="s">
        <v>174</v>
      </c>
      <c r="B85" s="24" t="s">
        <v>175</v>
      </c>
      <c r="C85" s="34" t="s">
        <v>176</v>
      </c>
      <c r="D85" s="24" t="s">
        <v>13</v>
      </c>
      <c r="E85" s="26">
        <v>6</v>
      </c>
      <c r="F85" s="26"/>
      <c r="G85" s="23">
        <f t="shared" si="1"/>
        <v>0</v>
      </c>
    </row>
    <row r="86" spans="1:7" ht="30" customHeight="1">
      <c r="A86" s="24" t="s">
        <v>177</v>
      </c>
      <c r="B86" s="24" t="s">
        <v>175</v>
      </c>
      <c r="C86" s="34" t="s">
        <v>178</v>
      </c>
      <c r="D86" s="24" t="s">
        <v>13</v>
      </c>
      <c r="E86" s="26">
        <v>8</v>
      </c>
      <c r="F86" s="26"/>
      <c r="G86" s="23">
        <f t="shared" si="1"/>
        <v>0</v>
      </c>
    </row>
    <row r="87" spans="1:7" ht="21" customHeight="1">
      <c r="A87" s="17">
        <v>15</v>
      </c>
      <c r="B87" s="5"/>
      <c r="C87" s="42" t="s">
        <v>179</v>
      </c>
      <c r="D87" s="43"/>
      <c r="E87" s="43"/>
      <c r="F87" s="43"/>
      <c r="G87" s="6"/>
    </row>
    <row r="88" spans="1:8" ht="32.25" customHeight="1" thickBot="1">
      <c r="A88" s="24" t="s">
        <v>180</v>
      </c>
      <c r="B88" s="24" t="s">
        <v>181</v>
      </c>
      <c r="C88" s="34" t="s">
        <v>182</v>
      </c>
      <c r="D88" s="24" t="s">
        <v>12</v>
      </c>
      <c r="E88" s="26">
        <v>30</v>
      </c>
      <c r="F88" s="26"/>
      <c r="G88" s="23">
        <f t="shared" si="1"/>
        <v>0</v>
      </c>
      <c r="H88" s="11"/>
    </row>
    <row r="89" spans="1:7" ht="16.5" thickBot="1" thickTop="1">
      <c r="A89" s="56" t="s">
        <v>16</v>
      </c>
      <c r="B89" s="57"/>
      <c r="C89" s="57"/>
      <c r="D89" s="57"/>
      <c r="E89" s="57"/>
      <c r="F89" s="58"/>
      <c r="G89" s="7">
        <f>SUM(G7:G88)</f>
        <v>0</v>
      </c>
    </row>
    <row r="90" spans="1:7" ht="16.5" thickBot="1" thickTop="1">
      <c r="A90" s="56" t="s">
        <v>17</v>
      </c>
      <c r="B90" s="57"/>
      <c r="C90" s="57"/>
      <c r="D90" s="57"/>
      <c r="E90" s="57"/>
      <c r="F90" s="58"/>
      <c r="G90" s="7">
        <f>ROUND(G89*0.23,2)</f>
        <v>0</v>
      </c>
    </row>
    <row r="91" spans="1:7" ht="16.5" thickBot="1" thickTop="1">
      <c r="A91" s="56" t="s">
        <v>18</v>
      </c>
      <c r="B91" s="57"/>
      <c r="C91" s="57"/>
      <c r="D91" s="57"/>
      <c r="E91" s="57"/>
      <c r="F91" s="58"/>
      <c r="G91" s="7">
        <f>G89+G90</f>
        <v>0</v>
      </c>
    </row>
    <row r="92" spans="1:7" ht="38.25" customHeight="1" thickTop="1">
      <c r="A92" s="55"/>
      <c r="B92" s="55"/>
      <c r="C92" s="55"/>
      <c r="D92" s="55"/>
      <c r="E92" s="55"/>
      <c r="F92" s="55"/>
      <c r="G92" s="55"/>
    </row>
    <row r="93" spans="2:7" ht="13.5">
      <c r="B93" s="1"/>
      <c r="D93" s="65" t="s">
        <v>193</v>
      </c>
      <c r="E93" s="65"/>
      <c r="F93" s="65"/>
      <c r="G93" s="65"/>
    </row>
    <row r="94" spans="2:7" ht="13.5">
      <c r="B94" s="1"/>
      <c r="D94" s="65"/>
      <c r="E94" s="65"/>
      <c r="F94" s="65"/>
      <c r="G94" s="65"/>
    </row>
    <row r="95" spans="2:7" ht="13.5">
      <c r="B95" s="1"/>
      <c r="D95" s="67" t="s">
        <v>192</v>
      </c>
      <c r="E95" s="67"/>
      <c r="F95" s="67"/>
      <c r="G95" s="67"/>
    </row>
    <row r="96" spans="2:7" ht="13.5">
      <c r="B96" s="1"/>
      <c r="D96" s="67"/>
      <c r="E96" s="67"/>
      <c r="F96" s="67"/>
      <c r="G96" s="67"/>
    </row>
    <row r="97" ht="13.5">
      <c r="B97" s="1"/>
    </row>
  </sheetData>
  <sheetProtection/>
  <mergeCells count="24">
    <mergeCell ref="C30:F30"/>
    <mergeCell ref="F1:G2"/>
    <mergeCell ref="D95:G96"/>
    <mergeCell ref="D93:G94"/>
    <mergeCell ref="C82:F82"/>
    <mergeCell ref="A3:G3"/>
    <mergeCell ref="A92:G92"/>
    <mergeCell ref="A89:F89"/>
    <mergeCell ref="A90:F90"/>
    <mergeCell ref="A91:F91"/>
    <mergeCell ref="C19:F19"/>
    <mergeCell ref="C58:F58"/>
    <mergeCell ref="C6:F6"/>
    <mergeCell ref="C10:F10"/>
    <mergeCell ref="C84:F84"/>
    <mergeCell ref="C23:F23"/>
    <mergeCell ref="C36:F36"/>
    <mergeCell ref="A4:G4"/>
    <mergeCell ref="C87:F87"/>
    <mergeCell ref="C51:F51"/>
    <mergeCell ref="C66:F66"/>
    <mergeCell ref="C70:F70"/>
    <mergeCell ref="C74:F74"/>
    <mergeCell ref="C79:F79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PZDP w Radomiu</cp:lastModifiedBy>
  <cp:lastPrinted>2013-09-26T06:36:30Z</cp:lastPrinted>
  <dcterms:created xsi:type="dcterms:W3CDTF">2013-09-18T04:46:50Z</dcterms:created>
  <dcterms:modified xsi:type="dcterms:W3CDTF">2014-05-29T13:38:54Z</dcterms:modified>
  <cp:category/>
  <cp:version/>
  <cp:contentType/>
  <cp:contentStatus/>
</cp:coreProperties>
</file>