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01 2012" sheetId="1" r:id="rId1"/>
  </sheets>
  <definedNames>
    <definedName name="_xlnm.Print_Area" localSheetId="0">'01 2012'!$A$1:$G$60</definedName>
    <definedName name="_xlnm.Print_Titles" localSheetId="0">'01 2012'!$6:$8</definedName>
  </definedNames>
  <calcPr fullCalcOnLoad="1" fullPrecision="0"/>
</workbook>
</file>

<file path=xl/sharedStrings.xml><?xml version="1.0" encoding="utf-8"?>
<sst xmlns="http://schemas.openxmlformats.org/spreadsheetml/2006/main" count="145" uniqueCount="96">
  <si>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</si>
  <si>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</si>
  <si>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</si>
  <si>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</si>
  <si>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</si>
  <si>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</si>
  <si>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</si>
  <si>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</si>
  <si>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</si>
  <si>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</si>
  <si>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</si>
  <si>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</si>
  <si>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</si>
  <si>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</si>
  <si>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</si>
  <si>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</si>
  <si>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</si>
  <si>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</si>
  <si>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</si>
  <si>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szt</t>
  </si>
  <si>
    <t>Rozbiórki elementów dróg ogrodzeń i przepustów</t>
  </si>
  <si>
    <t>D-01.02.04</t>
  </si>
  <si>
    <t>m2</t>
  </si>
  <si>
    <t>m</t>
  </si>
  <si>
    <t>Zdjęcie tarcz (tablic) znaków drogowych</t>
  </si>
  <si>
    <t>Rozebranie słupków do znaków</t>
  </si>
  <si>
    <t>ODWODNIENIE KORPUSU DROGOWEGO</t>
  </si>
  <si>
    <t>3.2</t>
  </si>
  <si>
    <t>D-03.02.01</t>
  </si>
  <si>
    <t>Przykanaliki deszczowe – roboty montażowe</t>
  </si>
  <si>
    <t>5.2</t>
  </si>
  <si>
    <t>5.4</t>
  </si>
  <si>
    <t>Nawierzchnia z betonu asfaltowego</t>
  </si>
  <si>
    <t>D-05.03.05</t>
  </si>
  <si>
    <t>Wyrównanie istniejącej podbudowy betonem asfaltowym grysowo-żwirowym dla KR2, mechanicznie, średnia grubość warstwy 4cm</t>
  </si>
  <si>
    <t>t</t>
  </si>
  <si>
    <t>D-06.03.01</t>
  </si>
  <si>
    <t>Geokompozyt</t>
  </si>
  <si>
    <t>D-05.03.26a</t>
  </si>
  <si>
    <t xml:space="preserve">Ułożenie geosiatki szklanej powlekanej asfaltem (układana na połączeniu nawierzchni z poszerzeniem pod dwoma warstwami bitumicznymi) </t>
  </si>
  <si>
    <t>ROBOTY WYKOŃCZENIOWE</t>
  </si>
  <si>
    <t>Ścinanie i uzupełnianie poboczy</t>
  </si>
  <si>
    <t>Nawierzchnie z kamienia tłuczonego, warstwa górna, po uwałowaniu 10·cm, pobocza</t>
  </si>
  <si>
    <t>Ścieki z prefabrykowanych elementów betonowych</t>
  </si>
  <si>
    <t>D-08.05.01</t>
  </si>
  <si>
    <t>Ścieki z elementów betonowych, podsypka cementowo-piaskowa,korytko betonowe w miejscach umocnienia rowu</t>
  </si>
  <si>
    <t>Umocnienie skarp, rowów i ścieku</t>
  </si>
  <si>
    <t>Umocnienie skarp płytami prefabrykowanymi</t>
  </si>
  <si>
    <t>D-06.01.01</t>
  </si>
  <si>
    <t>Humusowanie z obsianiem skarp przy grubości humusu 10cm</t>
  </si>
  <si>
    <t>OZNAKOWANIE DRÓG I URZĄDZENIA BEZPIECZEŃSTWA RUCHU</t>
  </si>
  <si>
    <t>Oznakowanie poziome</t>
  </si>
  <si>
    <t>D-07.01.01</t>
  </si>
  <si>
    <t>Oznakowanie poziome jezdni farbą akrylową, linie na skrzyżowaniach i przejściach dla pieszych, malowanie mechaniczne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</si>
  <si>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</si>
  <si>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</si>
  <si>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</si>
  <si>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</si>
  <si>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</si>
  <si>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</si>
  <si>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Słupki prowadzące i krawędziowe oraz znaki kilometrowe i hektometrowe</t>
  </si>
  <si>
    <t>D-07.02.02</t>
  </si>
  <si>
    <t>Bariery ochronne stalowe</t>
  </si>
  <si>
    <t>D-07.05.01</t>
  </si>
  <si>
    <t>Ustawienie barier ochronnych stalowych jednostronnych - przekładkowych</t>
  </si>
  <si>
    <t>Wartość kosztorysowa robót bez podatku VAT</t>
  </si>
  <si>
    <t>Podatek VAT - 23%</t>
  </si>
  <si>
    <t>Ogółem wartość kosztorysowa robót</t>
  </si>
  <si>
    <t>Studnia wlotowo osadnikowa Fi 1500 mm</t>
  </si>
  <si>
    <t>Studzienki wlotowo osadnikowe</t>
  </si>
  <si>
    <t>Oznakowanie poziome jezdni farbą chlorokauczukową, strzałki i inne symbole malowane ręcznie P-17</t>
  </si>
  <si>
    <t>Ustawienie słupków prowadzących U-3</t>
  </si>
  <si>
    <t>Nawierzchnie z mieszanek mineralno-bitumicznych grysowo-żwirowych, warstwa asfaltowa ścieralna, grubości 4·cm - na zjazdach</t>
  </si>
  <si>
    <t>Formularz 2.2. do SIWZ</t>
  </si>
  <si>
    <t>KOSZTORYS OFERTOWY</t>
  </si>
  <si>
    <r>
      <t>Słownie:</t>
    </r>
    <r>
      <rPr>
        <sz val="9"/>
        <rFont val="Times New Roman"/>
        <family val="1"/>
      </rPr>
      <t>………………………………………………………………………………………………………………………………………</t>
    </r>
  </si>
  <si>
    <t>………………………………………………….</t>
  </si>
  <si>
    <t>/podpis i pieczęć upełnomocnionego przedstawiciela  Wykonawcy</t>
  </si>
  <si>
    <t xml:space="preserve"> NAWIERZCHNIE</t>
  </si>
  <si>
    <t>1.2</t>
  </si>
  <si>
    <t>2.1</t>
  </si>
  <si>
    <t>2.2</t>
  </si>
  <si>
    <t>3.1</t>
  </si>
  <si>
    <t>4.1</t>
  </si>
  <si>
    <t>4.2</t>
  </si>
  <si>
    <t>4.3</t>
  </si>
  <si>
    <t>5.1</t>
  </si>
  <si>
    <t>5.3</t>
  </si>
  <si>
    <t>na odcinku długości 930 m od km 4+750 do km 5+678</t>
  </si>
  <si>
    <t>Przebudowa drogi powiatowej nr 3508W Radom – Dąbrówka Podłężna (II i III Etap)</t>
  </si>
  <si>
    <t>Rozebranie nawierzchni z masy mineralno - bitumicznej gr 9 cm</t>
  </si>
  <si>
    <t>Rozebranie podbudowy z kruszywa gr 20 cm mechanicznie</t>
  </si>
  <si>
    <t>Zamontowanie krat ściekowych na studzienki ściekowe uliczne, Fi·500·mm, z osadnikiem bez syfonu</t>
  </si>
  <si>
    <t>W-wa wyrównawcza z betonu asfaltowego, średnia grubość warstwy 4cm wraz z oczyszczeniem i skropieniem</t>
  </si>
  <si>
    <t xml:space="preserve">Nawierzchnie z mieszanek mineralno-bitumicznych grysowo-żwirowych, warstwa asfaltowa wiążąca, grubości5·cm wraz ze skropieniem </t>
  </si>
  <si>
    <t>Nawierzchnie z mieszanek mineralno-bitumicznych grysowo-żwirowych, warstwa asfaltowa ścieralna, grubości 4·cm wraz ze skropieniem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</si>
</sst>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="130" zoomScaleSheetLayoutView="130" zoomScalePageLayoutView="0" workbookViewId="0" topLeftCell="A1">
      <selection activeCell="D51" sqref="D51"/>
    </sheetView>
  </sheetViews>
  <sheetFormatPr defaultColWidth="9.140625" defaultRowHeight="14.25" customHeight="1"/>
  <cols>
    <col min="1" max="1" width="7.140625" style="48" customWidth="1"/>
    <col min="2" max="2" width="13.57421875" style="1" customWidth="1"/>
    <col min="3" max="3" width="37.28125" style="2" customWidth="1"/>
    <col min="4" max="4" width="8.28125" style="1" customWidth="1"/>
    <col min="5" max="5" width="8.7109375" style="1" customWidth="1"/>
    <col min="6" max="6" width="10.7109375" style="3" customWidth="1"/>
    <col min="7" max="7" width="11.140625" style="3" customWidth="1"/>
    <col min="8" max="8" width="0" style="1" hidden="1" customWidth="1"/>
    <col min="9" max="16384" width="9.140625" style="2" customWidth="1"/>
  </cols>
  <sheetData>
    <row r="1" spans="6:7" ht="14.25" customHeight="1">
      <c r="F1" s="70" t="s">
        <v>73</v>
      </c>
      <c r="G1" s="70"/>
    </row>
    <row r="2" spans="1:7" ht="20.25" customHeight="1">
      <c r="A2" s="73" t="s">
        <v>74</v>
      </c>
      <c r="B2" s="73"/>
      <c r="C2" s="73"/>
      <c r="D2" s="73"/>
      <c r="E2" s="73"/>
      <c r="F2" s="73"/>
      <c r="G2" s="73"/>
    </row>
    <row r="3" spans="1:7" ht="19.5" customHeight="1">
      <c r="A3" s="74" t="s">
        <v>89</v>
      </c>
      <c r="B3" s="74"/>
      <c r="C3" s="74"/>
      <c r="D3" s="74"/>
      <c r="E3" s="74"/>
      <c r="F3" s="74"/>
      <c r="G3" s="74"/>
    </row>
    <row r="4" spans="1:7" ht="19.5" customHeight="1">
      <c r="A4" s="75" t="s">
        <v>88</v>
      </c>
      <c r="B4" s="75"/>
      <c r="C4" s="75"/>
      <c r="D4" s="75"/>
      <c r="E4" s="75"/>
      <c r="F4" s="75"/>
      <c r="G4" s="75"/>
    </row>
    <row r="5" spans="1:7" ht="13.5" customHeight="1">
      <c r="A5" s="79"/>
      <c r="B5" s="79"/>
      <c r="C5" s="79"/>
      <c r="D5" s="79"/>
      <c r="E5" s="79"/>
      <c r="F5" s="79"/>
      <c r="G5" s="79"/>
    </row>
    <row r="6" spans="1:8" ht="24" customHeight="1">
      <c r="A6" s="76" t="s">
        <v>0</v>
      </c>
      <c r="B6" s="69" t="s">
        <v>1</v>
      </c>
      <c r="C6" s="78" t="s">
        <v>2</v>
      </c>
      <c r="D6" s="69" t="s">
        <v>3</v>
      </c>
      <c r="E6" s="69" t="s">
        <v>4</v>
      </c>
      <c r="F6" s="5" t="s">
        <v>5</v>
      </c>
      <c r="G6" s="5" t="s">
        <v>6</v>
      </c>
      <c r="H6" s="6" t="s">
        <v>7</v>
      </c>
    </row>
    <row r="7" spans="1:8" ht="15" customHeight="1">
      <c r="A7" s="76"/>
      <c r="B7" s="69"/>
      <c r="C7" s="78"/>
      <c r="D7" s="69"/>
      <c r="E7" s="69"/>
      <c r="F7" s="7" t="s">
        <v>8</v>
      </c>
      <c r="G7" s="8" t="s">
        <v>9</v>
      </c>
      <c r="H7" s="6"/>
    </row>
    <row r="8" spans="1:8" ht="11.25">
      <c r="A8" s="42">
        <v>1</v>
      </c>
      <c r="B8" s="4">
        <v>2</v>
      </c>
      <c r="C8" s="4">
        <v>3</v>
      </c>
      <c r="D8" s="4">
        <v>4</v>
      </c>
      <c r="E8" s="4">
        <v>5</v>
      </c>
      <c r="F8" s="9">
        <v>6</v>
      </c>
      <c r="G8" s="9">
        <v>7</v>
      </c>
      <c r="H8" s="6"/>
    </row>
    <row r="9" spans="1:8" ht="21" customHeight="1">
      <c r="A9" s="42" t="s">
        <v>10</v>
      </c>
      <c r="B9" s="4" t="s">
        <v>11</v>
      </c>
      <c r="C9" s="10" t="s">
        <v>12</v>
      </c>
      <c r="D9" s="11"/>
      <c r="E9" s="11"/>
      <c r="F9" s="12"/>
      <c r="G9" s="13"/>
      <c r="H9" s="6"/>
    </row>
    <row r="10" spans="1:8" ht="16.5" customHeight="1">
      <c r="A10" s="42" t="s">
        <v>13</v>
      </c>
      <c r="B10" s="4" t="s">
        <v>14</v>
      </c>
      <c r="C10" s="14" t="s">
        <v>15</v>
      </c>
      <c r="D10" s="15"/>
      <c r="E10" s="15"/>
      <c r="F10" s="16"/>
      <c r="G10" s="17"/>
      <c r="H10" s="6"/>
    </row>
    <row r="11" spans="1:8" ht="39" customHeight="1">
      <c r="A11" s="43" t="s">
        <v>10</v>
      </c>
      <c r="B11" s="18" t="s">
        <v>16</v>
      </c>
      <c r="C11" s="19" t="s">
        <v>17</v>
      </c>
      <c r="D11" s="18" t="s">
        <v>18</v>
      </c>
      <c r="E11" s="20">
        <v>0.93</v>
      </c>
      <c r="F11" s="20"/>
      <c r="G11" s="20">
        <f>E11*F11</f>
        <v>0</v>
      </c>
      <c r="H11" s="21">
        <f>G11</f>
        <v>0</v>
      </c>
    </row>
    <row r="12" spans="1:8" ht="18.75" customHeight="1">
      <c r="A12" s="42" t="s">
        <v>79</v>
      </c>
      <c r="B12" s="4" t="s">
        <v>14</v>
      </c>
      <c r="C12" s="10" t="s">
        <v>20</v>
      </c>
      <c r="D12" s="11"/>
      <c r="E12" s="12"/>
      <c r="F12" s="12"/>
      <c r="G12" s="20"/>
      <c r="H12" s="6"/>
    </row>
    <row r="13" spans="1:8" ht="20.25" customHeight="1">
      <c r="A13" s="43">
        <v>2</v>
      </c>
      <c r="B13" s="18" t="s">
        <v>21</v>
      </c>
      <c r="C13" s="19" t="s">
        <v>24</v>
      </c>
      <c r="D13" s="18" t="s">
        <v>19</v>
      </c>
      <c r="E13" s="20">
        <v>3</v>
      </c>
      <c r="F13" s="20"/>
      <c r="G13" s="20">
        <f aca="true" t="shared" si="0" ref="G12:G51">E13*F13</f>
        <v>0</v>
      </c>
      <c r="H13" s="22"/>
    </row>
    <row r="14" spans="1:8" ht="21.75" customHeight="1">
      <c r="A14" s="43">
        <f>A13+1</f>
        <v>3</v>
      </c>
      <c r="B14" s="23" t="s">
        <v>21</v>
      </c>
      <c r="C14" s="59" t="s">
        <v>25</v>
      </c>
      <c r="D14" s="60" t="s">
        <v>19</v>
      </c>
      <c r="E14" s="61">
        <v>3</v>
      </c>
      <c r="F14" s="61"/>
      <c r="G14" s="20">
        <f t="shared" si="0"/>
        <v>0</v>
      </c>
      <c r="H14" s="22"/>
    </row>
    <row r="15" spans="1:8" ht="21.75" customHeight="1">
      <c r="A15" s="43">
        <v>4</v>
      </c>
      <c r="B15" s="58" t="s">
        <v>21</v>
      </c>
      <c r="C15" s="65" t="s">
        <v>90</v>
      </c>
      <c r="D15" s="66" t="s">
        <v>22</v>
      </c>
      <c r="E15" s="67">
        <v>112</v>
      </c>
      <c r="F15" s="67"/>
      <c r="G15" s="20">
        <f t="shared" si="0"/>
        <v>0</v>
      </c>
      <c r="H15" s="30"/>
    </row>
    <row r="16" spans="1:8" ht="21.75" customHeight="1">
      <c r="A16" s="43">
        <v>5</v>
      </c>
      <c r="B16" s="58" t="s">
        <v>21</v>
      </c>
      <c r="C16" s="65" t="s">
        <v>91</v>
      </c>
      <c r="D16" s="66" t="s">
        <v>22</v>
      </c>
      <c r="E16" s="67">
        <v>112</v>
      </c>
      <c r="F16" s="67"/>
      <c r="G16" s="20">
        <f t="shared" si="0"/>
        <v>0</v>
      </c>
      <c r="H16" s="30"/>
    </row>
    <row r="17" spans="1:8" ht="19.5" customHeight="1">
      <c r="A17" s="45">
        <v>2</v>
      </c>
      <c r="B17" s="26" t="s">
        <v>11</v>
      </c>
      <c r="C17" s="62" t="s">
        <v>26</v>
      </c>
      <c r="D17" s="63"/>
      <c r="E17" s="64"/>
      <c r="F17" s="64"/>
      <c r="G17" s="20">
        <f t="shared" si="0"/>
        <v>0</v>
      </c>
      <c r="H17" s="6"/>
    </row>
    <row r="18" spans="1:8" ht="19.5" customHeight="1">
      <c r="A18" s="42" t="s">
        <v>80</v>
      </c>
      <c r="B18" s="4" t="s">
        <v>14</v>
      </c>
      <c r="C18" s="31" t="s">
        <v>69</v>
      </c>
      <c r="D18" s="18"/>
      <c r="E18" s="20"/>
      <c r="F18" s="20"/>
      <c r="G18" s="20"/>
      <c r="H18" s="30"/>
    </row>
    <row r="19" spans="1:8" ht="19.5" customHeight="1">
      <c r="A19" s="43">
        <v>6</v>
      </c>
      <c r="B19" s="18" t="s">
        <v>28</v>
      </c>
      <c r="C19" s="19" t="s">
        <v>68</v>
      </c>
      <c r="D19" s="18" t="s">
        <v>19</v>
      </c>
      <c r="E19" s="20">
        <v>1</v>
      </c>
      <c r="F19" s="20"/>
      <c r="G19" s="20">
        <f t="shared" si="0"/>
        <v>0</v>
      </c>
      <c r="H19" s="30"/>
    </row>
    <row r="20" spans="1:8" ht="19.5" customHeight="1">
      <c r="A20" s="42" t="s">
        <v>81</v>
      </c>
      <c r="B20" s="4" t="s">
        <v>14</v>
      </c>
      <c r="C20" s="14" t="s">
        <v>29</v>
      </c>
      <c r="D20" s="32"/>
      <c r="E20" s="33"/>
      <c r="F20" s="33"/>
      <c r="G20" s="20">
        <f t="shared" si="0"/>
        <v>0</v>
      </c>
      <c r="H20" s="30"/>
    </row>
    <row r="21" spans="1:8" ht="26.25" customHeight="1">
      <c r="A21" s="43">
        <v>7</v>
      </c>
      <c r="B21" s="18" t="s">
        <v>28</v>
      </c>
      <c r="C21" s="19" t="s">
        <v>92</v>
      </c>
      <c r="D21" s="18" t="s">
        <v>19</v>
      </c>
      <c r="E21" s="20">
        <v>2</v>
      </c>
      <c r="F21" s="20"/>
      <c r="G21" s="20">
        <f t="shared" si="0"/>
        <v>0</v>
      </c>
      <c r="H21" s="30"/>
    </row>
    <row r="22" spans="1:8" ht="20.25" customHeight="1">
      <c r="A22" s="42">
        <v>3</v>
      </c>
      <c r="B22" s="4" t="s">
        <v>11</v>
      </c>
      <c r="C22" s="10" t="s">
        <v>78</v>
      </c>
      <c r="D22" s="11"/>
      <c r="E22" s="12"/>
      <c r="F22" s="12"/>
      <c r="G22" s="20"/>
      <c r="H22" s="6"/>
    </row>
    <row r="23" spans="1:8" ht="17.25" customHeight="1">
      <c r="A23" s="45" t="s">
        <v>82</v>
      </c>
      <c r="B23" s="26" t="s">
        <v>14</v>
      </c>
      <c r="C23" s="27" t="s">
        <v>32</v>
      </c>
      <c r="D23" s="28"/>
      <c r="E23" s="29"/>
      <c r="F23" s="29"/>
      <c r="G23" s="20"/>
      <c r="H23" s="6"/>
    </row>
    <row r="24" spans="1:8" ht="31.5" customHeight="1">
      <c r="A24" s="44">
        <v>8</v>
      </c>
      <c r="B24" s="23" t="s">
        <v>33</v>
      </c>
      <c r="C24" s="24" t="s">
        <v>93</v>
      </c>
      <c r="D24" s="23" t="s">
        <v>22</v>
      </c>
      <c r="E24" s="25">
        <v>5533.42</v>
      </c>
      <c r="F24" s="25"/>
      <c r="G24" s="20">
        <f t="shared" si="0"/>
        <v>0</v>
      </c>
      <c r="H24" s="22"/>
    </row>
    <row r="25" spans="1:8" ht="41.25" customHeight="1">
      <c r="A25" s="44">
        <f>A24+1</f>
        <v>9</v>
      </c>
      <c r="B25" s="18" t="s">
        <v>33</v>
      </c>
      <c r="C25" s="19" t="s">
        <v>34</v>
      </c>
      <c r="D25" s="18" t="s">
        <v>35</v>
      </c>
      <c r="E25" s="20">
        <v>611.23</v>
      </c>
      <c r="F25" s="20"/>
      <c r="G25" s="20">
        <f t="shared" si="0"/>
        <v>0</v>
      </c>
      <c r="H25" s="22"/>
    </row>
    <row r="26" spans="1:8" ht="41.25" customHeight="1">
      <c r="A26" s="44">
        <f>A25+1</f>
        <v>10</v>
      </c>
      <c r="B26" s="18" t="s">
        <v>33</v>
      </c>
      <c r="C26" s="19" t="s">
        <v>94</v>
      </c>
      <c r="D26" s="18" t="s">
        <v>22</v>
      </c>
      <c r="E26" s="20">
        <v>5440.52</v>
      </c>
      <c r="F26" s="20"/>
      <c r="G26" s="20">
        <f t="shared" si="0"/>
        <v>0</v>
      </c>
      <c r="H26" s="22"/>
    </row>
    <row r="27" spans="1:8" ht="41.25" customHeight="1">
      <c r="A27" s="44">
        <f>A26+1</f>
        <v>11</v>
      </c>
      <c r="B27" s="18" t="s">
        <v>33</v>
      </c>
      <c r="C27" s="19" t="s">
        <v>95</v>
      </c>
      <c r="D27" s="18" t="s">
        <v>22</v>
      </c>
      <c r="E27" s="20">
        <v>5347.72</v>
      </c>
      <c r="F27" s="20"/>
      <c r="G27" s="20">
        <f t="shared" si="0"/>
        <v>0</v>
      </c>
      <c r="H27" s="21">
        <f>SUM(G23:G27)</f>
        <v>0</v>
      </c>
    </row>
    <row r="28" spans="1:8" ht="41.25" customHeight="1">
      <c r="A28" s="44">
        <f>A27+1</f>
        <v>12</v>
      </c>
      <c r="B28" s="18" t="s">
        <v>33</v>
      </c>
      <c r="C28" s="19" t="s">
        <v>72</v>
      </c>
      <c r="D28" s="18" t="s">
        <v>22</v>
      </c>
      <c r="E28" s="20">
        <v>197</v>
      </c>
      <c r="F28" s="20"/>
      <c r="G28" s="20">
        <f t="shared" si="0"/>
        <v>0</v>
      </c>
      <c r="H28" s="21">
        <f>SUM(G24:G28)</f>
        <v>0</v>
      </c>
    </row>
    <row r="29" spans="1:8" ht="19.5" customHeight="1">
      <c r="A29" s="42" t="s">
        <v>27</v>
      </c>
      <c r="B29" s="4" t="s">
        <v>14</v>
      </c>
      <c r="C29" s="10" t="s">
        <v>37</v>
      </c>
      <c r="D29" s="11"/>
      <c r="E29" s="12"/>
      <c r="F29" s="12"/>
      <c r="G29" s="20"/>
      <c r="H29" s="21"/>
    </row>
    <row r="30" spans="1:8" ht="37.5" customHeight="1">
      <c r="A30" s="43">
        <v>13</v>
      </c>
      <c r="B30" s="18" t="s">
        <v>38</v>
      </c>
      <c r="C30" s="19" t="s">
        <v>39</v>
      </c>
      <c r="D30" s="18" t="s">
        <v>22</v>
      </c>
      <c r="E30" s="20">
        <v>1486</v>
      </c>
      <c r="F30" s="20"/>
      <c r="G30" s="20">
        <f t="shared" si="0"/>
        <v>0</v>
      </c>
      <c r="H30" s="21">
        <f>G30</f>
        <v>0</v>
      </c>
    </row>
    <row r="31" spans="1:8" ht="16.5" customHeight="1">
      <c r="A31" s="42">
        <v>4</v>
      </c>
      <c r="B31" s="4" t="s">
        <v>11</v>
      </c>
      <c r="C31" s="10" t="s">
        <v>40</v>
      </c>
      <c r="D31" s="11"/>
      <c r="E31" s="12"/>
      <c r="F31" s="12"/>
      <c r="G31" s="20"/>
      <c r="H31" s="6"/>
    </row>
    <row r="32" spans="1:8" ht="16.5" customHeight="1">
      <c r="A32" s="42" t="s">
        <v>83</v>
      </c>
      <c r="B32" s="4" t="s">
        <v>14</v>
      </c>
      <c r="C32" s="10" t="s">
        <v>41</v>
      </c>
      <c r="D32" s="11"/>
      <c r="E32" s="12"/>
      <c r="F32" s="12"/>
      <c r="G32" s="20"/>
      <c r="H32" s="6"/>
    </row>
    <row r="33" spans="1:8" ht="29.25" customHeight="1">
      <c r="A33" s="44">
        <v>14</v>
      </c>
      <c r="B33" s="23" t="s">
        <v>36</v>
      </c>
      <c r="C33" s="24" t="s">
        <v>42</v>
      </c>
      <c r="D33" s="23" t="s">
        <v>22</v>
      </c>
      <c r="E33" s="25">
        <v>1762.5</v>
      </c>
      <c r="F33" s="25"/>
      <c r="G33" s="20">
        <f t="shared" si="0"/>
        <v>0</v>
      </c>
      <c r="H33" s="21">
        <f>G33</f>
        <v>0</v>
      </c>
    </row>
    <row r="34" spans="1:8" ht="18" customHeight="1">
      <c r="A34" s="45" t="s">
        <v>84</v>
      </c>
      <c r="B34" s="26" t="s">
        <v>14</v>
      </c>
      <c r="C34" s="27" t="s">
        <v>43</v>
      </c>
      <c r="D34" s="28"/>
      <c r="E34" s="29"/>
      <c r="F34" s="29"/>
      <c r="G34" s="20"/>
      <c r="H34" s="6"/>
    </row>
    <row r="35" spans="1:8" ht="39" customHeight="1">
      <c r="A35" s="43">
        <v>15</v>
      </c>
      <c r="B35" s="23" t="s">
        <v>44</v>
      </c>
      <c r="C35" s="24" t="s">
        <v>45</v>
      </c>
      <c r="D35" s="18" t="s">
        <v>23</v>
      </c>
      <c r="E35" s="20">
        <v>60</v>
      </c>
      <c r="F35" s="20"/>
      <c r="G35" s="20">
        <f t="shared" si="0"/>
        <v>0</v>
      </c>
      <c r="H35" s="21">
        <f>SUM(G35:G35)</f>
        <v>0</v>
      </c>
    </row>
    <row r="36" spans="1:8" ht="21" customHeight="1">
      <c r="A36" s="42" t="s">
        <v>85</v>
      </c>
      <c r="B36" s="4" t="s">
        <v>14</v>
      </c>
      <c r="C36" s="10" t="s">
        <v>46</v>
      </c>
      <c r="D36" s="11"/>
      <c r="E36" s="12"/>
      <c r="F36" s="12"/>
      <c r="G36" s="20"/>
      <c r="H36" s="6"/>
    </row>
    <row r="37" spans="1:8" ht="21" customHeight="1">
      <c r="A37" s="43">
        <v>16</v>
      </c>
      <c r="B37" s="4"/>
      <c r="C37" s="19" t="s">
        <v>47</v>
      </c>
      <c r="D37" s="18" t="s">
        <v>22</v>
      </c>
      <c r="E37" s="20">
        <v>8.92</v>
      </c>
      <c r="F37" s="20"/>
      <c r="G37" s="20">
        <f t="shared" si="0"/>
        <v>0</v>
      </c>
      <c r="H37" s="6"/>
    </row>
    <row r="38" spans="1:8" ht="29.25" customHeight="1">
      <c r="A38" s="43">
        <f>A37+1</f>
        <v>17</v>
      </c>
      <c r="B38" s="18" t="s">
        <v>48</v>
      </c>
      <c r="C38" s="19" t="s">
        <v>49</v>
      </c>
      <c r="D38" s="18" t="s">
        <v>22</v>
      </c>
      <c r="E38" s="20">
        <v>4666.63</v>
      </c>
      <c r="F38" s="20"/>
      <c r="G38" s="20">
        <f t="shared" si="0"/>
        <v>0</v>
      </c>
      <c r="H38" s="21">
        <f>G38</f>
        <v>0</v>
      </c>
    </row>
    <row r="39" spans="1:8" ht="25.5" customHeight="1">
      <c r="A39" s="42">
        <v>5</v>
      </c>
      <c r="B39" s="4" t="s">
        <v>11</v>
      </c>
      <c r="C39" s="10" t="s">
        <v>50</v>
      </c>
      <c r="D39" s="11"/>
      <c r="E39" s="12"/>
      <c r="F39" s="12"/>
      <c r="G39" s="20"/>
      <c r="H39" s="6"/>
    </row>
    <row r="40" spans="1:8" ht="16.5" customHeight="1">
      <c r="A40" s="42" t="s">
        <v>86</v>
      </c>
      <c r="B40" s="4" t="s">
        <v>14</v>
      </c>
      <c r="C40" s="10" t="s">
        <v>51</v>
      </c>
      <c r="D40" s="11"/>
      <c r="E40" s="12"/>
      <c r="F40" s="12"/>
      <c r="G40" s="20"/>
      <c r="H40" s="6"/>
    </row>
    <row r="41" spans="1:8" ht="39" customHeight="1">
      <c r="A41" s="43">
        <f>A38+1</f>
        <v>18</v>
      </c>
      <c r="B41" s="18" t="s">
        <v>52</v>
      </c>
      <c r="C41" s="19" t="s">
        <v>53</v>
      </c>
      <c r="D41" s="18" t="s">
        <v>22</v>
      </c>
      <c r="E41" s="20">
        <v>18.83</v>
      </c>
      <c r="F41" s="20"/>
      <c r="G41" s="20">
        <f t="shared" si="0"/>
        <v>0</v>
      </c>
      <c r="H41" s="22"/>
    </row>
    <row r="42" spans="1:8" ht="39" customHeight="1">
      <c r="A42" s="43">
        <f>A41+1</f>
        <v>19</v>
      </c>
      <c r="B42" s="18" t="s">
        <v>52</v>
      </c>
      <c r="C42" s="19" t="s">
        <v>54</v>
      </c>
      <c r="D42" s="18" t="s">
        <v>22</v>
      </c>
      <c r="E42" s="20">
        <v>143.15</v>
      </c>
      <c r="F42" s="20"/>
      <c r="G42" s="20">
        <f t="shared" si="0"/>
        <v>0</v>
      </c>
      <c r="H42" s="22"/>
    </row>
    <row r="43" spans="1:8" ht="39" customHeight="1">
      <c r="A43" s="43">
        <f>A42+1</f>
        <v>20</v>
      </c>
      <c r="B43" s="18" t="s">
        <v>52</v>
      </c>
      <c r="C43" s="19" t="s">
        <v>55</v>
      </c>
      <c r="D43" s="18" t="s">
        <v>22</v>
      </c>
      <c r="E43" s="20">
        <v>37.2</v>
      </c>
      <c r="F43" s="20"/>
      <c r="G43" s="20">
        <f t="shared" si="0"/>
        <v>0</v>
      </c>
      <c r="H43" s="22"/>
    </row>
    <row r="44" spans="1:8" ht="39" customHeight="1">
      <c r="A44" s="43">
        <f>A43+1</f>
        <v>21</v>
      </c>
      <c r="B44" s="18" t="s">
        <v>52</v>
      </c>
      <c r="C44" s="19" t="s">
        <v>70</v>
      </c>
      <c r="D44" s="18" t="s">
        <v>22</v>
      </c>
      <c r="E44" s="20">
        <v>6.84</v>
      </c>
      <c r="F44" s="20"/>
      <c r="G44" s="20">
        <f t="shared" si="0"/>
        <v>0</v>
      </c>
      <c r="H44" s="21">
        <f>SUM(G41:G44)</f>
        <v>0</v>
      </c>
    </row>
    <row r="45" spans="1:8" ht="20.25" customHeight="1">
      <c r="A45" s="42" t="s">
        <v>30</v>
      </c>
      <c r="B45" s="4" t="s">
        <v>14</v>
      </c>
      <c r="C45" s="10" t="s">
        <v>56</v>
      </c>
      <c r="D45" s="11"/>
      <c r="E45" s="12"/>
      <c r="F45" s="12"/>
      <c r="G45" s="20"/>
      <c r="H45" s="6"/>
    </row>
    <row r="46" spans="1:8" ht="33" customHeight="1">
      <c r="A46" s="43">
        <f>A44+1</f>
        <v>22</v>
      </c>
      <c r="B46" s="18" t="s">
        <v>57</v>
      </c>
      <c r="C46" s="19" t="s">
        <v>58</v>
      </c>
      <c r="D46" s="18" t="s">
        <v>19</v>
      </c>
      <c r="E46" s="20">
        <v>32</v>
      </c>
      <c r="F46" s="20"/>
      <c r="G46" s="20">
        <f t="shared" si="0"/>
        <v>0</v>
      </c>
      <c r="H46" s="22"/>
    </row>
    <row r="47" spans="1:8" ht="33" customHeight="1">
      <c r="A47" s="43">
        <f>A46+1</f>
        <v>23</v>
      </c>
      <c r="B47" s="18" t="s">
        <v>57</v>
      </c>
      <c r="C47" s="53" t="s">
        <v>59</v>
      </c>
      <c r="D47" s="52" t="s">
        <v>19</v>
      </c>
      <c r="E47" s="51">
        <v>24</v>
      </c>
      <c r="F47" s="51"/>
      <c r="G47" s="20">
        <f t="shared" si="0"/>
        <v>0</v>
      </c>
      <c r="H47" s="22"/>
    </row>
    <row r="48" spans="1:8" ht="29.25" customHeight="1">
      <c r="A48" s="42" t="s">
        <v>87</v>
      </c>
      <c r="B48" s="57" t="s">
        <v>14</v>
      </c>
      <c r="C48" s="77" t="s">
        <v>60</v>
      </c>
      <c r="D48" s="77"/>
      <c r="E48" s="50"/>
      <c r="F48" s="50"/>
      <c r="G48" s="20"/>
      <c r="H48" s="49"/>
    </row>
    <row r="49" spans="1:8" ht="31.5" customHeight="1">
      <c r="A49" s="43">
        <f>A47+1</f>
        <v>24</v>
      </c>
      <c r="B49" s="18" t="s">
        <v>61</v>
      </c>
      <c r="C49" s="54" t="s">
        <v>71</v>
      </c>
      <c r="D49" s="55" t="s">
        <v>19</v>
      </c>
      <c r="E49" s="56">
        <v>24</v>
      </c>
      <c r="F49" s="56"/>
      <c r="G49" s="20">
        <f t="shared" si="0"/>
        <v>0</v>
      </c>
      <c r="H49" s="21">
        <f>G49</f>
        <v>0</v>
      </c>
    </row>
    <row r="50" spans="1:8" ht="21" customHeight="1">
      <c r="A50" s="42" t="s">
        <v>31</v>
      </c>
      <c r="B50" s="4" t="s">
        <v>14</v>
      </c>
      <c r="C50" s="10" t="s">
        <v>62</v>
      </c>
      <c r="D50" s="11"/>
      <c r="E50" s="12"/>
      <c r="F50" s="12"/>
      <c r="G50" s="20"/>
      <c r="H50" s="6"/>
    </row>
    <row r="51" spans="1:8" ht="32.25" customHeight="1">
      <c r="A51" s="43">
        <f>A49+1</f>
        <v>25</v>
      </c>
      <c r="B51" s="18" t="s">
        <v>63</v>
      </c>
      <c r="C51" s="19" t="s">
        <v>64</v>
      </c>
      <c r="D51" s="18" t="s">
        <v>23</v>
      </c>
      <c r="E51" s="20">
        <v>66</v>
      </c>
      <c r="F51" s="20"/>
      <c r="G51" s="20">
        <f t="shared" si="0"/>
        <v>0</v>
      </c>
      <c r="H51" s="21">
        <f>G51</f>
        <v>0</v>
      </c>
    </row>
    <row r="52" spans="1:8" ht="20.25" customHeight="1">
      <c r="A52" s="46" t="s">
        <v>65</v>
      </c>
      <c r="B52" s="34"/>
      <c r="C52" s="35"/>
      <c r="D52" s="35"/>
      <c r="E52" s="35"/>
      <c r="F52" s="36"/>
      <c r="G52" s="37">
        <f>SUM(G11:G51)</f>
        <v>0</v>
      </c>
      <c r="H52" s="22"/>
    </row>
    <row r="53" spans="1:8" ht="20.25" customHeight="1">
      <c r="A53" s="46" t="s">
        <v>66</v>
      </c>
      <c r="B53" s="34"/>
      <c r="C53" s="35"/>
      <c r="D53" s="35"/>
      <c r="E53" s="35"/>
      <c r="F53" s="36"/>
      <c r="G53" s="37">
        <f>G52*23%</f>
        <v>0</v>
      </c>
      <c r="H53" s="22"/>
    </row>
    <row r="54" spans="1:8" ht="20.25" customHeight="1">
      <c r="A54" s="46" t="s">
        <v>67</v>
      </c>
      <c r="B54" s="34"/>
      <c r="C54" s="35"/>
      <c r="D54" s="35"/>
      <c r="E54" s="35"/>
      <c r="F54" s="36"/>
      <c r="G54" s="37">
        <f>G52+G53</f>
        <v>0</v>
      </c>
      <c r="H54" s="22"/>
    </row>
    <row r="55" spans="1:8" ht="12.75" customHeight="1">
      <c r="A55" s="47"/>
      <c r="B55" s="38"/>
      <c r="C55" s="39"/>
      <c r="D55" s="38"/>
      <c r="E55" s="38"/>
      <c r="F55" s="40"/>
      <c r="G55" s="40"/>
      <c r="H55" s="38"/>
    </row>
    <row r="56" spans="1:8" ht="18" customHeight="1">
      <c r="A56" s="71" t="s">
        <v>75</v>
      </c>
      <c r="B56" s="72"/>
      <c r="C56" s="72"/>
      <c r="D56" s="72"/>
      <c r="E56" s="72"/>
      <c r="F56" s="72"/>
      <c r="G56" s="72"/>
      <c r="H56" s="41"/>
    </row>
    <row r="58" spans="5:7" ht="14.25" customHeight="1">
      <c r="E58" s="68" t="s">
        <v>76</v>
      </c>
      <c r="F58" s="68"/>
      <c r="G58" s="68"/>
    </row>
    <row r="59" spans="5:7" ht="14.25" customHeight="1">
      <c r="E59" s="68" t="s">
        <v>77</v>
      </c>
      <c r="F59" s="68"/>
      <c r="G59" s="68"/>
    </row>
    <row r="60" spans="5:7" ht="14.25" customHeight="1">
      <c r="E60" s="68"/>
      <c r="F60" s="68"/>
      <c r="G60" s="68"/>
    </row>
  </sheetData>
  <sheetProtection/>
  <protectedRanges>
    <protectedRange sqref="F11:F51" name="Rozstęp1"/>
    <protectedRange sqref="A56" name="Rozstęp2"/>
  </protectedRanges>
  <mergeCells count="14">
    <mergeCell ref="C6:C7"/>
    <mergeCell ref="D6:D7"/>
    <mergeCell ref="B6:B7"/>
    <mergeCell ref="A5:G5"/>
    <mergeCell ref="E59:G60"/>
    <mergeCell ref="E6:E7"/>
    <mergeCell ref="F1:G1"/>
    <mergeCell ref="E58:G58"/>
    <mergeCell ref="A56:G56"/>
    <mergeCell ref="A2:G2"/>
    <mergeCell ref="A3:G3"/>
    <mergeCell ref="A4:G4"/>
    <mergeCell ref="A6:A7"/>
    <mergeCell ref="C48:D48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  <headerFooter alignWithMargins="0">
    <oddFooter>&amp;C&amp;P</oddFooter>
  </headerFooter>
  <colBreaks count="1" manualBreakCount="1">
    <brk id="7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2013-10-18T07:46:57Z</cp:lastPrinted>
  <dcterms:modified xsi:type="dcterms:W3CDTF">2013-10-18T09:43:34Z</dcterms:modified>
  <cp:category/>
  <cp:version/>
  <cp:contentType/>
  <cp:contentStatus/>
  <cp:revision>3</cp:revision>
</cp:coreProperties>
</file>