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Formularz 2.1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'Formularz 2.1'!$A$1:$G$40</definedName>
    <definedName name="_xlnm.Print_Titles" localSheetId="0">'Formularz 2.1'!$5:$6</definedName>
  </definedNames>
  <calcPr fullCalcOnLoad="1" fullPrecision="0"/>
</workbook>
</file>

<file path=xl/sharedStrings.xml><?xml version="1.0" encoding="utf-8"?>
<sst xmlns="http://schemas.openxmlformats.org/spreadsheetml/2006/main" count="88" uniqueCount="72">
  <si>
    <t>Podstawa</t>
  </si>
  <si>
    <t>Opis</t>
  </si>
  <si>
    <t>Ilość</t>
  </si>
  <si>
    <t>Cena jednostkowa</t>
  </si>
  <si>
    <t>Wartość</t>
  </si>
  <si>
    <t>1</t>
  </si>
  <si>
    <t>ROBOTY PRZYGOTOWAWCZE</t>
  </si>
  <si>
    <t>D-01.01.01</t>
  </si>
  <si>
    <t>Roboty pomiarowe przy liniowych robotach ziemnych, trasa dróg w terenie równinnym wraz z wykonaniem inwentaryzacji powykonawczej</t>
  </si>
  <si>
    <t>km</t>
  </si>
  <si>
    <t>m</t>
  </si>
  <si>
    <t>ROBOTY ZIEMNE</t>
  </si>
  <si>
    <t>ODWODNIENIE KORPUSU DROGOWEGO</t>
  </si>
  <si>
    <t>5</t>
  </si>
  <si>
    <t>D-04.04.02</t>
  </si>
  <si>
    <t>D-05.03.05</t>
  </si>
  <si>
    <t>8</t>
  </si>
  <si>
    <t>12</t>
  </si>
  <si>
    <t>NAWIERZCHNIE ASFALTOWE</t>
  </si>
  <si>
    <t>D-06.03.01a</t>
  </si>
  <si>
    <t>D-04.01.01</t>
  </si>
  <si>
    <t>NAPRAWA PRZEŁOMÓW</t>
  </si>
  <si>
    <t>D-04.02.01</t>
  </si>
  <si>
    <t>Nawierzchnia z kruszywa łamanego 0/31,5, grubość warstwy po zagęszczeniu 20 cm</t>
  </si>
  <si>
    <t>13</t>
  </si>
  <si>
    <t>14</t>
  </si>
  <si>
    <t>15</t>
  </si>
  <si>
    <t>16</t>
  </si>
  <si>
    <t>Oczyszczanie rowów przydrożnych i przepustów z namułu. Grubość namułu do 30 cm i do 50% średnicy przepustu</t>
  </si>
  <si>
    <t>Koryta o głębokości 30 cm na całej szerokości zjazdu wykonywane w gruncie kat. II-IV</t>
  </si>
  <si>
    <t>Koryta wykonywane na jezdni głębokość 30 cm w gruncie kat.I-IV</t>
  </si>
  <si>
    <t>t</t>
  </si>
  <si>
    <t>Wykonanie i zagęszczenie warstwy odsączającej, grubość warstwy po zagęszczeniu 10 cm</t>
  </si>
  <si>
    <t xml:space="preserve">REMONT ZJAZDÓW </t>
  </si>
  <si>
    <t>2</t>
  </si>
  <si>
    <t>3</t>
  </si>
  <si>
    <t>6</t>
  </si>
  <si>
    <t>7</t>
  </si>
  <si>
    <t>9</t>
  </si>
  <si>
    <t>10</t>
  </si>
  <si>
    <t>11</t>
  </si>
  <si>
    <t>Wykonanie podbudowy z kruszywa stabilizowanego mechanicznie 0/63, grubość warstwy po zagęszczeniu 20 cm</t>
  </si>
  <si>
    <t>4</t>
  </si>
  <si>
    <t>D-01.02.01</t>
  </si>
  <si>
    <t>Mechaniczne karczowanie krzaków oraz podcięcie konarów drzew z transportem poza teren budowy</t>
  </si>
  <si>
    <t>Warstwa wyrównawcza AC 16 W, grubość 4cm, wraz z oczyszczeniem i skropieniem</t>
  </si>
  <si>
    <t>h</t>
  </si>
  <si>
    <t>ROZBIÓRKI ELEMENTÓW DRÓG I ULIC</t>
  </si>
  <si>
    <t>Rozebranie istniejącego krawężnika betonowego</t>
  </si>
  <si>
    <t>ELEMENTY ULIC</t>
  </si>
  <si>
    <t>Krawężnik betonowy 20*22 cm na podsypce cementowo-piaskowej 1/4 na ławie z oporem z betonu C12/15</t>
  </si>
  <si>
    <t>D-06.04.01</t>
  </si>
  <si>
    <t>D-04.03.01</t>
  </si>
  <si>
    <t>Podatek VAT 23%</t>
  </si>
  <si>
    <t>Wartość kosztorysowa robót brutto</t>
  </si>
  <si>
    <t>KOSZTORYS OFERTOWY</t>
  </si>
  <si>
    <t>D-01.02.04</t>
  </si>
  <si>
    <t>D-08.01.01</t>
  </si>
  <si>
    <t xml:space="preserve">D-04.01.01 </t>
  </si>
  <si>
    <t>Jedn.
miary</t>
  </si>
  <si>
    <r>
      <t>m</t>
    </r>
    <r>
      <rPr>
        <vertAlign val="superscript"/>
        <sz val="11"/>
        <color indexed="8"/>
        <rFont val="Calibri"/>
        <family val="2"/>
      </rPr>
      <t>2</t>
    </r>
  </si>
  <si>
    <t>Remont drogi powiatowej nr 3334W Wir - Goszczewice - Przytyk
na odc. od km 7+191 do km 8+991, odcinek długości 1 800 m</t>
  </si>
  <si>
    <t>Nr</t>
  </si>
  <si>
    <t>Wartość kosztorysowa robót bez podatku VAT</t>
  </si>
  <si>
    <t>Część 1 zamówienia</t>
  </si>
  <si>
    <t>…………………………………...……................</t>
  </si>
  <si>
    <t>(podpis i pieczęć upełnomocnionego
przedstawiciela Wykonawcy)</t>
  </si>
  <si>
    <t>Nawierzchnie z mieszanek mineralno-bitumicznych grysowo-żwirowych AC S 11, warstwa asfaltowa ścieralna, grubości 4·cm</t>
  </si>
  <si>
    <r>
      <t>W-wa wyrównawcza z betonu asfaltowego AC W 16, średnio 175kg/m</t>
    </r>
    <r>
      <rPr>
        <vertAlign val="superscript"/>
        <sz val="11"/>
        <color indexed="8"/>
        <rFont val="Calibri"/>
        <family val="2"/>
      </rPr>
      <t>2</t>
    </r>
  </si>
  <si>
    <t>Mechaniczne oczyszczenie i skropienie emulsją asfaltową na zimno podbudowy i nawierzchni bitumicznej</t>
  </si>
  <si>
    <t xml:space="preserve">Wykonanie i zagęszczenie warstwy odsączającej, grubość po zagęszczeniu 10 cm </t>
  </si>
  <si>
    <t>Umocnienie pobocza kruszywem łamanym 0/31,5, grubość warstwy po zagęszczniu średnio 10 cm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</si>
</sst>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&quot;-&quot;#,##0.00&quot; &quot;[$zł-415]"/>
    <numFmt numFmtId="167" formatCode="0.0"/>
    <numFmt numFmtId="168" formatCode="#\ ##0.00;;"/>
    <numFmt numFmtId="169" formatCode="[$-415]dddd\,\ d\ mmmm\ yyyy"/>
    <numFmt numFmtId="170" formatCode="#,##0.00\ &quot;zł&quot;"/>
  </numFmts>
  <fonts count="51">
    <font>
      <sz val="11"/>
      <color rgb="FF000000"/>
      <name val="Arial1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Border="0" applyProtection="0">
      <alignment/>
    </xf>
    <xf numFmtId="166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19" fillId="0" borderId="11" xfId="0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4" xfId="0" applyNumberFormat="1" applyFont="1" applyFill="1" applyBorder="1" applyAlignment="1">
      <alignment horizontal="center" vertical="center" wrapText="1"/>
    </xf>
    <xf numFmtId="49" fontId="19" fillId="35" borderId="15" xfId="0" applyNumberFormat="1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vertical="center"/>
    </xf>
    <xf numFmtId="4" fontId="19" fillId="35" borderId="16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49" fontId="19" fillId="35" borderId="18" xfId="0" applyNumberFormat="1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vertical="center"/>
    </xf>
    <xf numFmtId="4" fontId="19" fillId="35" borderId="0" xfId="0" applyNumberFormat="1" applyFont="1" applyFill="1" applyBorder="1" applyAlignment="1">
      <alignment horizontal="center" vertical="center"/>
    </xf>
    <xf numFmtId="4" fontId="1" fillId="35" borderId="19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19" fillId="0" borderId="19" xfId="0" applyFont="1" applyBorder="1" applyAlignment="1">
      <alignment horizontal="right" vertical="center" wrapText="1"/>
    </xf>
    <xf numFmtId="0" fontId="1" fillId="34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7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170" fontId="1" fillId="0" borderId="11" xfId="0" applyNumberFormat="1" applyFont="1" applyFill="1" applyBorder="1" applyAlignment="1">
      <alignment vertical="center" wrapText="1"/>
    </xf>
    <xf numFmtId="170" fontId="19" fillId="33" borderId="20" xfId="0" applyNumberFormat="1" applyFont="1" applyFill="1" applyBorder="1" applyAlignment="1">
      <alignment vertical="center" wrapText="1"/>
    </xf>
    <xf numFmtId="170" fontId="19" fillId="33" borderId="10" xfId="0" applyNumberFormat="1" applyFont="1" applyFill="1" applyBorder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170" fontId="1" fillId="0" borderId="11" xfId="0" applyNumberFormat="1" applyFont="1" applyFill="1" applyBorder="1" applyAlignment="1" applyProtection="1">
      <alignment vertical="center" wrapText="1"/>
      <protection locked="0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zoomScale="136" zoomScaleNormal="150" zoomScaleSheetLayoutView="136" zoomScalePageLayoutView="0" workbookViewId="0" topLeftCell="A21">
      <selection activeCell="C31" sqref="C31:F31"/>
    </sheetView>
  </sheetViews>
  <sheetFormatPr defaultColWidth="6.796875" defaultRowHeight="14.25"/>
  <cols>
    <col min="1" max="1" width="2.69921875" style="40" bestFit="1" customWidth="1"/>
    <col min="2" max="2" width="10.59765625" style="1" customWidth="1"/>
    <col min="3" max="3" width="30.59765625" style="2" customWidth="1"/>
    <col min="4" max="4" width="5.19921875" style="1" bestFit="1" customWidth="1"/>
    <col min="5" max="5" width="8.59765625" style="1" customWidth="1"/>
    <col min="6" max="6" width="10.59765625" style="12" customWidth="1"/>
    <col min="7" max="7" width="11.59765625" style="12" customWidth="1"/>
    <col min="8" max="8" width="6.69921875" style="1" hidden="1" customWidth="1"/>
    <col min="9" max="16384" width="6.69921875" style="2" customWidth="1"/>
  </cols>
  <sheetData>
    <row r="1" spans="1:7" ht="15.75">
      <c r="A1" s="15" t="s">
        <v>55</v>
      </c>
      <c r="B1" s="16"/>
      <c r="C1" s="16"/>
      <c r="D1" s="16"/>
      <c r="E1" s="16"/>
      <c r="F1" s="16"/>
      <c r="G1" s="16"/>
    </row>
    <row r="2" spans="1:7" ht="24.75" customHeight="1">
      <c r="A2" s="14" t="s">
        <v>64</v>
      </c>
      <c r="B2" s="14"/>
      <c r="C2" s="14"/>
      <c r="D2" s="14"/>
      <c r="E2" s="14"/>
      <c r="F2" s="14"/>
      <c r="G2" s="14"/>
    </row>
    <row r="3" spans="1:7" ht="30" customHeight="1">
      <c r="A3" s="13" t="s">
        <v>61</v>
      </c>
      <c r="B3" s="13"/>
      <c r="C3" s="13"/>
      <c r="D3" s="13"/>
      <c r="E3" s="13"/>
      <c r="F3" s="13"/>
      <c r="G3" s="13"/>
    </row>
    <row r="4" spans="1:8" s="19" customFormat="1" ht="15">
      <c r="A4" s="17"/>
      <c r="B4" s="17"/>
      <c r="C4" s="17"/>
      <c r="D4" s="17"/>
      <c r="E4" s="17"/>
      <c r="F4" s="17"/>
      <c r="G4" s="17"/>
      <c r="H4" s="18"/>
    </row>
    <row r="5" spans="1:8" ht="30">
      <c r="A5" s="38" t="s">
        <v>62</v>
      </c>
      <c r="B5" s="20" t="s">
        <v>0</v>
      </c>
      <c r="C5" s="20" t="s">
        <v>1</v>
      </c>
      <c r="D5" s="20" t="s">
        <v>59</v>
      </c>
      <c r="E5" s="20" t="s">
        <v>2</v>
      </c>
      <c r="F5" s="21" t="s">
        <v>3</v>
      </c>
      <c r="G5" s="21" t="s">
        <v>4</v>
      </c>
      <c r="H5" s="3" t="s">
        <v>4</v>
      </c>
    </row>
    <row r="6" spans="1:8" s="45" customFormat="1" ht="12.75">
      <c r="A6" s="41">
        <v>1</v>
      </c>
      <c r="B6" s="42">
        <v>2</v>
      </c>
      <c r="C6" s="42">
        <v>3</v>
      </c>
      <c r="D6" s="42">
        <v>4</v>
      </c>
      <c r="E6" s="42">
        <v>5</v>
      </c>
      <c r="F6" s="43">
        <v>6</v>
      </c>
      <c r="G6" s="43">
        <v>7</v>
      </c>
      <c r="H6" s="44"/>
    </row>
    <row r="7" spans="1:8" ht="15">
      <c r="A7" s="22"/>
      <c r="B7" s="23"/>
      <c r="C7" s="24" t="s">
        <v>6</v>
      </c>
      <c r="D7" s="23"/>
      <c r="E7" s="23"/>
      <c r="F7" s="25"/>
      <c r="G7" s="26"/>
      <c r="H7" s="3"/>
    </row>
    <row r="8" spans="1:8" ht="75">
      <c r="A8" s="39" t="s">
        <v>5</v>
      </c>
      <c r="B8" s="5" t="s">
        <v>7</v>
      </c>
      <c r="C8" s="27" t="s">
        <v>8</v>
      </c>
      <c r="D8" s="5" t="s">
        <v>9</v>
      </c>
      <c r="E8" s="6">
        <v>1.8</v>
      </c>
      <c r="F8" s="51"/>
      <c r="G8" s="46">
        <f>ROUND(E8*F8,2)</f>
        <v>0</v>
      </c>
      <c r="H8" s="7">
        <f>G8</f>
        <v>0</v>
      </c>
    </row>
    <row r="9" spans="1:8" ht="45">
      <c r="A9" s="39" t="s">
        <v>34</v>
      </c>
      <c r="B9" s="5" t="s">
        <v>43</v>
      </c>
      <c r="C9" s="27" t="s">
        <v>44</v>
      </c>
      <c r="D9" s="5" t="s">
        <v>46</v>
      </c>
      <c r="E9" s="6">
        <v>0.3</v>
      </c>
      <c r="F9" s="51"/>
      <c r="G9" s="46">
        <f>ROUND(E9*F9,2)</f>
        <v>0</v>
      </c>
      <c r="H9" s="7"/>
    </row>
    <row r="10" spans="1:8" ht="15">
      <c r="A10" s="28"/>
      <c r="B10" s="29"/>
      <c r="C10" s="30" t="s">
        <v>11</v>
      </c>
      <c r="D10" s="29"/>
      <c r="E10" s="29"/>
      <c r="F10" s="31"/>
      <c r="G10" s="32"/>
      <c r="H10" s="4"/>
    </row>
    <row r="11" spans="1:8" ht="45">
      <c r="A11" s="39" t="s">
        <v>35</v>
      </c>
      <c r="B11" s="5" t="s">
        <v>19</v>
      </c>
      <c r="C11" s="27" t="s">
        <v>71</v>
      </c>
      <c r="D11" s="5" t="s">
        <v>60</v>
      </c>
      <c r="E11" s="6">
        <v>3600</v>
      </c>
      <c r="F11" s="51"/>
      <c r="G11" s="46">
        <f>ROUND(E11*F11,2)</f>
        <v>0</v>
      </c>
      <c r="H11" s="7"/>
    </row>
    <row r="12" spans="1:8" ht="15">
      <c r="A12" s="28"/>
      <c r="B12" s="29"/>
      <c r="C12" s="30" t="s">
        <v>12</v>
      </c>
      <c r="D12" s="29"/>
      <c r="E12" s="29"/>
      <c r="F12" s="31"/>
      <c r="G12" s="32"/>
      <c r="H12" s="7"/>
    </row>
    <row r="13" spans="1:8" ht="60">
      <c r="A13" s="39" t="s">
        <v>42</v>
      </c>
      <c r="B13" s="33" t="s">
        <v>51</v>
      </c>
      <c r="C13" s="27" t="s">
        <v>28</v>
      </c>
      <c r="D13" s="5" t="s">
        <v>10</v>
      </c>
      <c r="E13" s="6">
        <v>3600</v>
      </c>
      <c r="F13" s="51"/>
      <c r="G13" s="46">
        <f>ROUND(E13*F13,2)</f>
        <v>0</v>
      </c>
      <c r="H13" s="7"/>
    </row>
    <row r="14" spans="1:8" ht="15">
      <c r="A14" s="28"/>
      <c r="B14" s="29"/>
      <c r="C14" s="30" t="s">
        <v>18</v>
      </c>
      <c r="D14" s="29"/>
      <c r="E14" s="29"/>
      <c r="F14" s="31"/>
      <c r="G14" s="32"/>
      <c r="H14" s="4"/>
    </row>
    <row r="15" spans="1:8" ht="60">
      <c r="A15" s="39" t="s">
        <v>13</v>
      </c>
      <c r="B15" s="5" t="s">
        <v>52</v>
      </c>
      <c r="C15" s="27" t="s">
        <v>69</v>
      </c>
      <c r="D15" s="5" t="s">
        <v>60</v>
      </c>
      <c r="E15" s="6">
        <v>19924.1</v>
      </c>
      <c r="F15" s="51"/>
      <c r="G15" s="46">
        <f>ROUND(E15*F15,2)</f>
        <v>0</v>
      </c>
      <c r="H15" s="34"/>
    </row>
    <row r="16" spans="1:8" ht="47.25">
      <c r="A16" s="39" t="s">
        <v>36</v>
      </c>
      <c r="B16" s="5" t="s">
        <v>15</v>
      </c>
      <c r="C16" s="27" t="s">
        <v>68</v>
      </c>
      <c r="D16" s="5" t="s">
        <v>31</v>
      </c>
      <c r="E16" s="6">
        <v>1754</v>
      </c>
      <c r="F16" s="51"/>
      <c r="G16" s="46">
        <f>ROUND(E16*F16,2)</f>
        <v>0</v>
      </c>
      <c r="H16" s="34"/>
    </row>
    <row r="17" spans="1:8" ht="60">
      <c r="A17" s="39" t="s">
        <v>37</v>
      </c>
      <c r="B17" s="5" t="s">
        <v>15</v>
      </c>
      <c r="C17" s="27" t="s">
        <v>67</v>
      </c>
      <c r="D17" s="5" t="s">
        <v>60</v>
      </c>
      <c r="E17" s="6">
        <v>10024.1</v>
      </c>
      <c r="F17" s="51"/>
      <c r="G17" s="46">
        <f>ROUND(E17*F17,2)</f>
        <v>0</v>
      </c>
      <c r="H17" s="34"/>
    </row>
    <row r="18" spans="1:8" ht="15">
      <c r="A18" s="28"/>
      <c r="B18" s="29"/>
      <c r="C18" s="30" t="s">
        <v>21</v>
      </c>
      <c r="D18" s="29"/>
      <c r="E18" s="29"/>
      <c r="F18" s="31"/>
      <c r="G18" s="32"/>
      <c r="H18" s="3"/>
    </row>
    <row r="19" spans="1:8" ht="30">
      <c r="A19" s="39" t="s">
        <v>16</v>
      </c>
      <c r="B19" s="5" t="s">
        <v>20</v>
      </c>
      <c r="C19" s="27" t="s">
        <v>30</v>
      </c>
      <c r="D19" s="5" t="s">
        <v>60</v>
      </c>
      <c r="E19" s="6">
        <v>360</v>
      </c>
      <c r="F19" s="51"/>
      <c r="G19" s="46">
        <f>ROUND(E19*F19,2)</f>
        <v>0</v>
      </c>
      <c r="H19" s="9"/>
    </row>
    <row r="20" spans="1:8" ht="45">
      <c r="A20" s="39" t="s">
        <v>38</v>
      </c>
      <c r="B20" s="5" t="s">
        <v>22</v>
      </c>
      <c r="C20" s="27" t="s">
        <v>70</v>
      </c>
      <c r="D20" s="5" t="s">
        <v>60</v>
      </c>
      <c r="E20" s="6">
        <v>360</v>
      </c>
      <c r="F20" s="51"/>
      <c r="G20" s="46">
        <f>ROUND(E20*F20,2)</f>
        <v>0</v>
      </c>
      <c r="H20" s="9"/>
    </row>
    <row r="21" spans="1:8" ht="60">
      <c r="A21" s="39" t="s">
        <v>39</v>
      </c>
      <c r="B21" s="5" t="s">
        <v>14</v>
      </c>
      <c r="C21" s="27" t="s">
        <v>41</v>
      </c>
      <c r="D21" s="5" t="s">
        <v>60</v>
      </c>
      <c r="E21" s="6">
        <v>360</v>
      </c>
      <c r="F21" s="51"/>
      <c r="G21" s="46">
        <f>ROUND(E21*F21,2)</f>
        <v>0</v>
      </c>
      <c r="H21" s="9"/>
    </row>
    <row r="22" spans="1:8" ht="45">
      <c r="A22" s="39" t="s">
        <v>40</v>
      </c>
      <c r="B22" s="5" t="s">
        <v>15</v>
      </c>
      <c r="C22" s="27" t="s">
        <v>45</v>
      </c>
      <c r="D22" s="5" t="s">
        <v>60</v>
      </c>
      <c r="E22" s="6">
        <v>360</v>
      </c>
      <c r="F22" s="51"/>
      <c r="G22" s="46">
        <f>ROUND(E22*F22,2)</f>
        <v>0</v>
      </c>
      <c r="H22" s="9"/>
    </row>
    <row r="23" spans="1:8" ht="15">
      <c r="A23" s="28"/>
      <c r="B23" s="29"/>
      <c r="C23" s="30" t="s">
        <v>33</v>
      </c>
      <c r="D23" s="29"/>
      <c r="E23" s="29"/>
      <c r="F23" s="31"/>
      <c r="G23" s="32"/>
      <c r="H23" s="8"/>
    </row>
    <row r="24" spans="1:8" ht="45">
      <c r="A24" s="39" t="s">
        <v>17</v>
      </c>
      <c r="B24" s="33" t="s">
        <v>58</v>
      </c>
      <c r="C24" s="27" t="s">
        <v>29</v>
      </c>
      <c r="D24" s="5" t="s">
        <v>60</v>
      </c>
      <c r="E24" s="6">
        <v>324</v>
      </c>
      <c r="F24" s="51"/>
      <c r="G24" s="46">
        <f>ROUND(E24*F24,2)</f>
        <v>0</v>
      </c>
      <c r="H24" s="9"/>
    </row>
    <row r="25" spans="1:8" ht="45">
      <c r="A25" s="39" t="s">
        <v>24</v>
      </c>
      <c r="B25" s="5" t="s">
        <v>22</v>
      </c>
      <c r="C25" s="27" t="s">
        <v>32</v>
      </c>
      <c r="D25" s="5" t="s">
        <v>60</v>
      </c>
      <c r="E25" s="6">
        <v>324</v>
      </c>
      <c r="F25" s="51"/>
      <c r="G25" s="46">
        <f>ROUND(E25*F25,2)</f>
        <v>0</v>
      </c>
      <c r="H25" s="7"/>
    </row>
    <row r="26" spans="1:8" ht="45">
      <c r="A26" s="39" t="s">
        <v>25</v>
      </c>
      <c r="B26" s="5" t="s">
        <v>14</v>
      </c>
      <c r="C26" s="27" t="s">
        <v>23</v>
      </c>
      <c r="D26" s="5" t="s">
        <v>60</v>
      </c>
      <c r="E26" s="6">
        <v>324</v>
      </c>
      <c r="F26" s="51"/>
      <c r="G26" s="46">
        <f>ROUND(E26*F26,2)</f>
        <v>0</v>
      </c>
      <c r="H26" s="34"/>
    </row>
    <row r="27" spans="1:8" ht="15">
      <c r="A27" s="28"/>
      <c r="B27" s="29"/>
      <c r="C27" s="30" t="s">
        <v>47</v>
      </c>
      <c r="D27" s="29"/>
      <c r="E27" s="29"/>
      <c r="F27" s="31"/>
      <c r="G27" s="32"/>
      <c r="H27" s="3"/>
    </row>
    <row r="28" spans="1:8" ht="30">
      <c r="A28" s="39" t="s">
        <v>26</v>
      </c>
      <c r="B28" s="33" t="s">
        <v>56</v>
      </c>
      <c r="C28" s="27" t="s">
        <v>48</v>
      </c>
      <c r="D28" s="5" t="s">
        <v>10</v>
      </c>
      <c r="E28" s="6">
        <v>56</v>
      </c>
      <c r="F28" s="51"/>
      <c r="G28" s="46">
        <f>ROUND(E28*F28,2)</f>
        <v>0</v>
      </c>
      <c r="H28" s="34"/>
    </row>
    <row r="29" spans="1:8" ht="15">
      <c r="A29" s="28"/>
      <c r="B29" s="29"/>
      <c r="C29" s="30" t="s">
        <v>49</v>
      </c>
      <c r="D29" s="29"/>
      <c r="E29" s="29"/>
      <c r="F29" s="31"/>
      <c r="G29" s="32"/>
      <c r="H29" s="3"/>
    </row>
    <row r="30" spans="1:8" ht="45">
      <c r="A30" s="39" t="s">
        <v>27</v>
      </c>
      <c r="B30" s="33" t="s">
        <v>57</v>
      </c>
      <c r="C30" s="27" t="s">
        <v>50</v>
      </c>
      <c r="D30" s="5" t="s">
        <v>10</v>
      </c>
      <c r="E30" s="6">
        <v>56</v>
      </c>
      <c r="F30" s="51"/>
      <c r="G30" s="46">
        <f>ROUND(E30*F30,2)</f>
        <v>0</v>
      </c>
      <c r="H30" s="34"/>
    </row>
    <row r="31" spans="1:7" ht="15">
      <c r="A31" s="35"/>
      <c r="B31" s="10"/>
      <c r="C31" s="36" t="s">
        <v>63</v>
      </c>
      <c r="D31" s="36"/>
      <c r="E31" s="36"/>
      <c r="F31" s="37"/>
      <c r="G31" s="47">
        <f>SUM(G8:G30)</f>
        <v>0</v>
      </c>
    </row>
    <row r="32" spans="1:7" ht="15">
      <c r="A32" s="11" t="s">
        <v>53</v>
      </c>
      <c r="B32" s="11"/>
      <c r="C32" s="11"/>
      <c r="D32" s="11"/>
      <c r="E32" s="11"/>
      <c r="F32" s="11"/>
      <c r="G32" s="48">
        <f>ROUND(G31*0.23,2)</f>
        <v>0</v>
      </c>
    </row>
    <row r="33" spans="1:7" ht="15">
      <c r="A33" s="11" t="s">
        <v>54</v>
      </c>
      <c r="B33" s="11"/>
      <c r="C33" s="11"/>
      <c r="D33" s="11"/>
      <c r="E33" s="11"/>
      <c r="F33" s="11"/>
      <c r="G33" s="48">
        <f>G31+G32</f>
        <v>0</v>
      </c>
    </row>
    <row r="38" ht="15">
      <c r="E38" s="2"/>
    </row>
    <row r="39" spans="1:7" ht="15" customHeight="1">
      <c r="A39" s="18"/>
      <c r="D39" s="50" t="s">
        <v>65</v>
      </c>
      <c r="E39" s="50"/>
      <c r="F39" s="50"/>
      <c r="G39" s="50"/>
    </row>
    <row r="40" spans="1:7" ht="27.75" customHeight="1">
      <c r="A40" s="18"/>
      <c r="D40" s="49" t="s">
        <v>66</v>
      </c>
      <c r="E40" s="49"/>
      <c r="F40" s="49"/>
      <c r="G40" s="49"/>
    </row>
  </sheetData>
  <sheetProtection sheet="1"/>
  <mergeCells count="8">
    <mergeCell ref="A2:G2"/>
    <mergeCell ref="A3:G3"/>
    <mergeCell ref="D39:G39"/>
    <mergeCell ref="D40:G40"/>
    <mergeCell ref="C31:F31"/>
    <mergeCell ref="A32:F32"/>
    <mergeCell ref="A33:F33"/>
    <mergeCell ref="A1:G1"/>
  </mergeCells>
  <printOptions horizontalCentered="1"/>
  <pageMargins left="0.7874015748031497" right="0.5905511811023623" top="0.5905511811023623" bottom="0.5905511811023623" header="0.3937007874015748" footer="0.3937007874015748"/>
  <pageSetup fitToHeight="2" fitToWidth="1" horizontalDpi="600" verticalDpi="600" orientation="portrait" paperSize="9" r:id="rId1"/>
  <headerFooter alignWithMargins="0">
    <oddHeader>&amp;RFormularz 2.1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Robert Bębenek</cp:lastModifiedBy>
  <cp:lastPrinted>2020-06-04T11:11:59Z</cp:lastPrinted>
  <dcterms:created xsi:type="dcterms:W3CDTF">2014-03-13T09:03:16Z</dcterms:created>
  <dcterms:modified xsi:type="dcterms:W3CDTF">2020-06-04T11:13:59Z</dcterms:modified>
  <cp:category/>
  <cp:version/>
  <cp:contentType/>
  <cp:contentStatus/>
  <cp:revision>6</cp:revision>
</cp:coreProperties>
</file>