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Kosztorys ofertowy" sheetId="1" r:id="rId1"/>
  </sheets>
  <definedNames>
    <definedName name="_xlnm.Print_Area" localSheetId="0">'Kosztorys ofertowy'!$A$1:$G$111</definedName>
  </definedNames>
  <calcPr fullCalcOnLoad="1" fullPrecision="0"/>
</workbook>
</file>

<file path=xl/sharedStrings.xml><?xml version="1.0" encoding="utf-8"?>
<sst xmlns="http://schemas.openxmlformats.org/spreadsheetml/2006/main" count="363" uniqueCount="252">
  <si>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</si>
  <si>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</si>
  <si>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</si>
  <si>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</si>
  <si>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</si>
  <si>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</si>
  <si>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</si>
  <si>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</si>
  <si>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</si>
  <si>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ROZBIÓRKOWE - CPV 45111100-9</t>
  </si>
  <si>
    <t>1.1</t>
  </si>
  <si>
    <t>Roboty remontowe - cięcie piłą nawierzchni bitumicznych na gł. do 5 cm - jezdnia</t>
  </si>
  <si>
    <t>m</t>
  </si>
  <si>
    <t>1.2</t>
  </si>
  <si>
    <t>1.3</t>
  </si>
  <si>
    <t>m2</t>
  </si>
  <si>
    <t>1.6</t>
  </si>
  <si>
    <t>1.7</t>
  </si>
  <si>
    <t>Rozebranie nawierzchni z betonowej kostki brukowej o grub. 8 cm - na zjazdach innych</t>
  </si>
  <si>
    <t>1.12</t>
  </si>
  <si>
    <t>1.13</t>
  </si>
  <si>
    <t>1.15</t>
  </si>
  <si>
    <t>1.17</t>
  </si>
  <si>
    <t>m3</t>
  </si>
  <si>
    <t>1.18</t>
  </si>
  <si>
    <t>ROBOTY ZIEMNE - CPV 45111200-0</t>
  </si>
  <si>
    <t>Roboty pomiarowe przy liniowych robotach ziemnych - trasa dróg w terenie równinnym.</t>
  </si>
  <si>
    <t>km</t>
  </si>
  <si>
    <t>Plantowanie skarp i dna wykopów - kat. gr. I-III</t>
  </si>
  <si>
    <t>Humusowanie dna i skarp rowów z obsianiem przy grub. warstwy humusu 5 cm</t>
  </si>
  <si>
    <t>4.1</t>
  </si>
  <si>
    <t>PODBUDOWA ZASADNICZA NAWIERZCHNI ISTNIEJĄCEJ JEZDNI (WZM0CNIENIE KONSTRUKCJI) - CPV 45233330-1</t>
  </si>
  <si>
    <t>5.3</t>
  </si>
  <si>
    <t>6.1</t>
  </si>
  <si>
    <t>6.2</t>
  </si>
  <si>
    <t>Warstwa geosiatki na połączeniu istn.nawierzchni bitumicznej i poszerzonej jezdni</t>
  </si>
  <si>
    <t>7.1</t>
  </si>
  <si>
    <t>8.1</t>
  </si>
  <si>
    <t>10.2</t>
  </si>
  <si>
    <t>12.1</t>
  </si>
  <si>
    <t>13.2</t>
  </si>
  <si>
    <t>14.1</t>
  </si>
  <si>
    <t>15.1</t>
  </si>
  <si>
    <t>NAWIERZCHNIA ULEPSZONA ZJAZDÓW - CPV 45233252-0</t>
  </si>
  <si>
    <t>16.1</t>
  </si>
  <si>
    <t>16.2</t>
  </si>
  <si>
    <t>17.1</t>
  </si>
  <si>
    <t>17.2</t>
  </si>
  <si>
    <t>ODWODNIENIE - PRZEPUSTY POD DROGĄ - CPV 45221111-3</t>
  </si>
  <si>
    <t>Podłoża z materiałów sypkich pod rurami i ściankami oporowymi - pospółka grubość warstwy 25 cm</t>
  </si>
  <si>
    <t>Betonowanie konstrukcji niezbrojonych - ławy i stopy fundamentowe</t>
  </si>
  <si>
    <t>t</t>
  </si>
  <si>
    <t>Ręczne zasypanie rur polietylenowych piaskiem</t>
  </si>
  <si>
    <t>Oczyszczenie przepustów o śr. 0,8 m z namułu</t>
  </si>
  <si>
    <t>ODWODNIENIE - PRZEPUSTY POD ZJAZDAMI - CPV 45221111-3</t>
  </si>
  <si>
    <t>Podłoża z materiałów sypkich pod rurami i ściankami oporowymi - pospółka o grubości warstwy 20 cm</t>
  </si>
  <si>
    <t>Ustawienie ścianek oporowych "40" ze skrzydełkami na końcach przepustów (wg zestawienia)</t>
  </si>
  <si>
    <t>elem</t>
  </si>
  <si>
    <t>Montaż przepustów z rur polietylenowych typu PE-HD o średnicy nominalnej 400 mm na połączenia złączkami zaciskowymi (wg zestawienia)</t>
  </si>
  <si>
    <t>ODWODNIENIE - STYDZIENKI ŚCIEKOWE WPUSTOWE WRAZ Z PRZYKANALIKAMI - CPV 45232452-5</t>
  </si>
  <si>
    <t>Podłoża grub. 10 cm z chudego betonu pod studzienkami ściekowymi</t>
  </si>
  <si>
    <t>Podłoża żwirowe o grub. 20 cm pod pierścieniami odciążającymi</t>
  </si>
  <si>
    <t>Studzienki ściekowe z gotowych elementów betonowe o śr. 500 mm z osadnikiem bez syfonu</t>
  </si>
  <si>
    <t>stud</t>
  </si>
  <si>
    <t>Kanały rurowe - podłoża z materiałów sypkich (pospółki) o grub. 10 cm - pod przykanalikami</t>
  </si>
  <si>
    <t>Ułożenie w gotowym wykopie na podsypce rur ochronnych przykanalików - rury stalowe o złączach spawanych o śr. zewn. 273/8,8 mm</t>
  </si>
  <si>
    <t>Przykanaliki ułożone w rurach stalowych- rurociągi o średnicy zewnętrznej 160 mm z polietylenu niskociśnieniowego PE łączone metodą zgrzewania</t>
  </si>
  <si>
    <t>Umocnienie skarp i dna rowu ziemnego przy wylocie przykanalików płytami ażurowymi EKO na podsypce cem.-piask. z wyp. spoin zapr. cem.</t>
  </si>
  <si>
    <t>UTWARDZENIE POBOCZY - CPV 45233142-6</t>
  </si>
  <si>
    <t>Wyrównanie istniejących poboczy tłuczniem kamiennym zagęszczanym mechanicznie o grub. 10 cm</t>
  </si>
  <si>
    <t>szt</t>
  </si>
  <si>
    <t>Wartość kosztorysowa robót bez podatku VAT</t>
  </si>
  <si>
    <t>Podatek VAT</t>
  </si>
  <si>
    <t>Ogółem wartość kosztorysowa robót</t>
  </si>
  <si>
    <t xml:space="preserve"> D-01.02.04 </t>
  </si>
  <si>
    <t xml:space="preserve">D-01.02.04 </t>
  </si>
  <si>
    <t xml:space="preserve">D-01.01.01 </t>
  </si>
  <si>
    <t xml:space="preserve">D-02.00.01, D-02.01.01 </t>
  </si>
  <si>
    <t xml:space="preserve"> D-04.01.01 </t>
  </si>
  <si>
    <t xml:space="preserve"> D-02.00.01, D-02.01.01 </t>
  </si>
  <si>
    <t xml:space="preserve">D-02.00.01, D-02.03.01 </t>
  </si>
  <si>
    <t xml:space="preserve"> D-02.00.01, D-02.03.01 </t>
  </si>
  <si>
    <t xml:space="preserve">D-09.01.01 </t>
  </si>
  <si>
    <t xml:space="preserve"> D-04.02.01 </t>
  </si>
  <si>
    <t xml:space="preserve"> D-05.03.05b </t>
  </si>
  <si>
    <t xml:space="preserve">D-05.03.05a </t>
  </si>
  <si>
    <t xml:space="preserve">D-04.05.00, D-04.05.01 </t>
  </si>
  <si>
    <t xml:space="preserve">D-04.04.00, D-04.04.02 </t>
  </si>
  <si>
    <t xml:space="preserve">D-05.03.05b </t>
  </si>
  <si>
    <t xml:space="preserve"> D-05.03.05a </t>
  </si>
  <si>
    <t xml:space="preserve"> D-04.05.00, D-04.05.01 </t>
  </si>
  <si>
    <t xml:space="preserve">D-08.04.01, D-05.03.23 </t>
  </si>
  <si>
    <t xml:space="preserve">D-03.01.01, D-04.04.01 </t>
  </si>
  <si>
    <t xml:space="preserve">D-03.01.01 </t>
  </si>
  <si>
    <t xml:space="preserve"> D-03.01.01 </t>
  </si>
  <si>
    <t xml:space="preserve"> D-03.01.01</t>
  </si>
  <si>
    <t xml:space="preserve"> D-03.02.01 </t>
  </si>
  <si>
    <t xml:space="preserve"> D-06.02.01, D-04.04.01 </t>
  </si>
  <si>
    <t xml:space="preserve">D-06.02.01 </t>
  </si>
  <si>
    <t xml:space="preserve"> D-06.02.01 </t>
  </si>
  <si>
    <t xml:space="preserve"> D-03.02.01, D-04.04.01 </t>
  </si>
  <si>
    <t xml:space="preserve">D-03.02.01 </t>
  </si>
  <si>
    <t xml:space="preserve"> D-05.03.27 </t>
  </si>
  <si>
    <t xml:space="preserve"> D-04.04.00, D-04.04.02 </t>
  </si>
  <si>
    <t>Rozebranie przepustów rurowych pod zjazdami - ścianki czołowe na ławach betonowych z transportem mat z rozbiórki poza teren budowy</t>
  </si>
  <si>
    <t>Rozebranie przepustów rurowych - rury betonowe o śr. 40 cm pod zjazdami z transportem  mat  z  rozbiórki poza teren budowy</t>
  </si>
  <si>
    <t>Mechaniczne rozebranie nawierzchni z kruszywa o grub. 15 cm - żwir na zjazdach z transportem materiałów  z  rozbiórki poza teren budowy</t>
  </si>
  <si>
    <t>Mechaniczne rozebranie nawierzchni z kruszywa o grub. 15 cm - grys na zjazdach z transportem mat  z rozbiórki poza teren  budowy</t>
  </si>
  <si>
    <t>Formowanie  i zagęszczenie nasypów w gr.kat. III (wg tabeli r.z.)</t>
  </si>
  <si>
    <t>Nawierzchnia z mieszanek mineralno-bitumicznych grysowych AC 16 W 50/70 - warstwa wiążąca o grub. po zagęszczeniu 5 cm wraz z oczyszczeniem i  skropieniem</t>
  </si>
  <si>
    <t>Nawierzchnia z mieszanek mineralno-bitumicznych grysowych AC 11 S 50/70 - warstwa ścieralna asfaltowa o grub. po zagęszczeniu 4 cm wraz z oczyszczeniem  i  skropieniem</t>
  </si>
  <si>
    <t>D.03.02.01</t>
  </si>
  <si>
    <t>D.06.01.01</t>
  </si>
  <si>
    <t>2</t>
  </si>
  <si>
    <t>2.3</t>
  </si>
  <si>
    <t>3</t>
  </si>
  <si>
    <t>3.1</t>
  </si>
  <si>
    <t>4</t>
  </si>
  <si>
    <t>5.1</t>
  </si>
  <si>
    <t>5.2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</si>
  <si>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</si>
  <si>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</si>
  <si>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</si>
  <si>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</si>
  <si>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</si>
  <si>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</si>
  <si>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</si>
  <si>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</si>
  <si>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</si>
  <si>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</si>
  <si>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</si>
  <si>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</si>
  <si>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D-05.03.11</t>
  </si>
  <si>
    <t>Frezowanie nawierzchni bitumicznej na grubości 3.0 cm z wywozem materiału  z  rozbiórki poza teren  budowy - jezdnia główna</t>
  </si>
  <si>
    <t>Frezowanie nawierzchni bitumicznej na grubości 3.0 cm z wywozem materiału  z  rozbiórki poza teren  budowy - skrzyżowania drogi boczne</t>
  </si>
  <si>
    <t>Rozebranie nawierzchni z betonowej kostki brukowej o grub. 8 cm - na zjeździe ( kostka do przełożenia)</t>
  </si>
  <si>
    <t>Mechaniczne rozebranie podbudowy z tłucznia kamiennego o grub. 15 cm - pod kostkę betonową i kamienną z transportem materiału z rozbiórki  poza  teren budowy</t>
  </si>
  <si>
    <t>Roboty ziemne wykonywane na odkład w gr.kat. III - wykopy pod dreny chłonne</t>
  </si>
  <si>
    <t xml:space="preserve">Koryta o głęb. 15 cm wykonywane mechanicznie na całej szer. jezdni  w gruntach kat. I-IV - korytowanie pod zjazdy </t>
  </si>
  <si>
    <t xml:space="preserve">Plantowanie skarp i korony nasypów - kat. gr. I-III </t>
  </si>
  <si>
    <t>Podbudowa zasadnicza - warstwa górna - z mieszanek mineralno-bitumicznych grysowo-żwirowych AC 16 P 50/70 - warstwa asfaltowa wyrównawcza -   wraz z oczyszczeniem i  skropieniem</t>
  </si>
  <si>
    <t>PODBUDOWA NAWIERZCHNI NA POSZERZENIACH JEZDNI ORAZ  NAD  PRZEPUSTAMI I PRZYKANALIKAMI - CPV 45233330-1</t>
  </si>
  <si>
    <t>Podbudowa zasadnicza - warstwa górna - z mieszanek mineralno-bitumicznych grysowo-żwirowych AC 16 P 50/70 - warstwa asfaltowa wyrównawcza gr 7 cm -   wraz z oczyszczeniem i  skropieniem</t>
  </si>
  <si>
    <t>NAWIERZCHNIA BITUMICZNA JEZDNI - CPV 45233252-0</t>
  </si>
  <si>
    <t>Nawierzchnia z mieszanek mineralno-bitumicznych grysowych AC 16 W 50/70 - warstwa wiążąca o grub. po zagęszczeniu 5 cm - wraz z oczyszczeniem i i skropieniem</t>
  </si>
  <si>
    <t>Nawierzchnia z mieszanek mineralno-bitumicznych grysowych AC 11 S 50/70 - warstwa ścieralna asfaltowa o grub. po zagęszczeniu 4 cm  wraz z oczyszczeniem  i  skropieniem</t>
  </si>
  <si>
    <t>PODBUDOWA ZJAZDÓW O NAWIERZCHNI ULEPSZONEJ- CPV 45233252-0</t>
  </si>
  <si>
    <t xml:space="preserve">Podbudowa pomocnicza z kruszywa naturalnego stabilizowanego cementem - chudy beton Rm=2,5 MPa - grubość warstwy po zagęszczeniu 15 cm </t>
  </si>
  <si>
    <t>Warstwa odcinająca grub. 10 cm z piasku</t>
  </si>
  <si>
    <t xml:space="preserve">Nawierzchnia zjazdów nowych z kostki brukowej betonowej grub. 8 cm, układanej na podsypce cementowo-piaskowej - </t>
  </si>
  <si>
    <t xml:space="preserve">Przełożenie nawierzchnia zjazdów z kostki brukowej betonowej  grub. 8 cm, układanej na podsypce cementowo-piaskowej - kostka  z odzysku </t>
  </si>
  <si>
    <t>PODBUDOWA i NAWIERZCHNA NIEULEPSZONA ZJAZDÓW - CPV 45233330-1</t>
  </si>
  <si>
    <t>Nawierzchnia z kruszywa łamanego C50/30 o grub. po zagęszczeniu 10 cm - pozostałe  zjazdy po obydwu stronach</t>
  </si>
  <si>
    <t>5</t>
  </si>
  <si>
    <t>Przygotowanie zbrojenia na budowie - pręty o śr. 14 mm</t>
  </si>
  <si>
    <t xml:space="preserve">Przygotowanie zbrojenia na budowie - pręty o śr. 10 mm </t>
  </si>
  <si>
    <t>Deskowanie tradycyjne - ściany czołowe wlotu i wylotu</t>
  </si>
  <si>
    <t>Betonowanie konstrukcji zbrojonych - ścianka czołowa wylotu i wylotu</t>
  </si>
  <si>
    <t>ODWODNOIENIE - DRENY CHŁONNE -CPV45233320-8</t>
  </si>
  <si>
    <t>D.02.01.01</t>
  </si>
  <si>
    <t>Wyrównanie dna i scian  drenów po koparkach</t>
  </si>
  <si>
    <t>Wyłożenie dna i ścian  rowu  geowłókniną</t>
  </si>
  <si>
    <t>Zasypanie i  zagęszczenie rowu (drenu) tłuczniem o głębokości 0,50 m</t>
  </si>
  <si>
    <t>1.10</t>
  </si>
  <si>
    <t>1.11</t>
  </si>
  <si>
    <t>1.19</t>
  </si>
  <si>
    <t>2.1</t>
  </si>
  <si>
    <t>2.4</t>
  </si>
  <si>
    <t>2.5</t>
  </si>
  <si>
    <t>2.7</t>
  </si>
  <si>
    <t>2.9</t>
  </si>
  <si>
    <t>2.10</t>
  </si>
  <si>
    <t>7.2</t>
  </si>
  <si>
    <t>8.2</t>
  </si>
  <si>
    <t>9.1</t>
  </si>
  <si>
    <t>10.1</t>
  </si>
  <si>
    <t>11.1</t>
  </si>
  <si>
    <t>13.1</t>
  </si>
  <si>
    <t>Roboty pomiarowe przy liniowych robotach ziemnych -  zabezpieczenie  punktów osnowy geodezyjnej</t>
  </si>
  <si>
    <t>RURY  OSŁONOWE - CPV 45232300-5</t>
  </si>
  <si>
    <t>Zabezpieczenie sieci energetycznej rurami osłonowymi</t>
  </si>
  <si>
    <t>Zabezpieczenie sieci teletechnicznej rurami osłonowymi</t>
  </si>
  <si>
    <t>Rozebranie nawierzchni z  betonu  grub.15 cm  z transportem  materiału z  rozbiórki poza  teren budowy</t>
  </si>
  <si>
    <t>Rozebranie przepustów rurowych pod jezdnią rury betonowe o śr.100 cm  z transportem mat  z  rozbiórki poza teren budowy</t>
  </si>
  <si>
    <t>Rozebranie słupków do  znaków  drogowych</t>
  </si>
  <si>
    <t>Zdjęcie tarcz znaków drogowych</t>
  </si>
  <si>
    <t>Roboty ziemne wykonywane na odkład w gr.kat. III - przepust</t>
  </si>
  <si>
    <t xml:space="preserve">Zasypywanie wykopów piaskiem </t>
  </si>
  <si>
    <t xml:space="preserve">Roboty ziemne  z transportem urobku w obrębie lub poza terenem budowy wykonywane   w gr.kat. III </t>
  </si>
  <si>
    <t xml:space="preserve">Koryta o głęb. 40 cm wykonywane mechanicznie na całej szer. jezdni  w gruntach kat. I-IV - korytowanie pod włączenie dróg bocznych </t>
  </si>
  <si>
    <t>Mechaniczne rozebranie nawierzchni z mieszanek mineralno-bitumicznych o grub.5 cm - (przepusty),  transportem  materiału z rozbiórki poza teren budowy</t>
  </si>
  <si>
    <t>Mechaniczne rozebranie podbudowy z tłucznia kamiennego o grub. 30 cm - (przepusty), z transportem materiału z rozbiórki  poza  teren budowy</t>
  </si>
  <si>
    <t xml:space="preserve">Podbudowa pomocnicza z kruszywa naturalnego stabilizowanego cementem - chudy beton Rm=2,5 MPa - grubość warstwy po zagęszczeniu 15 cm - na poszerzeniu jezdni, przepust , zjazdy drogi boczne </t>
  </si>
  <si>
    <t>Podbudowa zasadnicza (warstwa dolna) z kruszywa łamanego C50/30 o grub. po zagęszczeniu 22 cm poszerzenia jezdni, przepust, zjazdy drogi boczne</t>
  </si>
  <si>
    <t>NAWIERZCHNIA  BITUMICZNA DRÓG POPRZECZNYCH NA SKRZYŻOWANIACH i DROGACH BOCZNYCH -  CPV 45233252-0</t>
  </si>
  <si>
    <t xml:space="preserve">Nawierzchnia z kruszywa łamanego C50/30 o grub. po zagęszczeniu 15 cm </t>
  </si>
  <si>
    <t>Montaż zbrojenia - pręty o śr. do 14 mm</t>
  </si>
  <si>
    <t>Części przelotowe prefabrykowanych przepustów drogowych jednootworowych z rur PEHD o śr. 100 cm</t>
  </si>
  <si>
    <t>OZNAKOWANIE POZIOME - CPV 45233142-6</t>
  </si>
  <si>
    <t>D-07.01.01</t>
  </si>
  <si>
    <t>Oznakowanie poziome nawierzchni bitumicznych  cienkowarstwowe linie segregacyjne  i krawędziowe  (wg  projektu stałej organizacji ruchu)</t>
  </si>
  <si>
    <t>OZNAKOWANIE PIONOWE- CPV 45233142-6</t>
  </si>
  <si>
    <t>D-07.02.01</t>
  </si>
  <si>
    <t>Przymocowanie  do  gotowych słupków znaków drogowych  wg  projektu stałej  organizacji ruchu</t>
  </si>
  <si>
    <t>D.08.05.01</t>
  </si>
  <si>
    <t>Ścieki uliczne z prefabrykatów betonowych typu mulda 50x50 h=3.0 cm   na  ławie betonowej z oporem gr.15 cm</t>
  </si>
  <si>
    <t>Umocnienie  rowu korytkiem kolejowym ustawionym  na  podsypce  z pospólki gr.15 cm</t>
  </si>
  <si>
    <t>1.4</t>
  </si>
  <si>
    <t>1.5</t>
  </si>
  <si>
    <t>1.8</t>
  </si>
  <si>
    <t>1.9</t>
  </si>
  <si>
    <t>1.14</t>
  </si>
  <si>
    <t>1.16</t>
  </si>
  <si>
    <t>2.2</t>
  </si>
  <si>
    <t>2.6</t>
  </si>
  <si>
    <t>2.8</t>
  </si>
  <si>
    <t>4.2</t>
  </si>
  <si>
    <t>4.3</t>
  </si>
  <si>
    <t>9.2</t>
  </si>
  <si>
    <t>9.3</t>
  </si>
  <si>
    <t>10.3</t>
  </si>
  <si>
    <t>10.4</t>
  </si>
  <si>
    <t>10.5</t>
  </si>
  <si>
    <t>10.6</t>
  </si>
  <si>
    <t>10.7</t>
  </si>
  <si>
    <t>10.8</t>
  </si>
  <si>
    <t>10.9</t>
  </si>
  <si>
    <t>10.10</t>
  </si>
  <si>
    <t>11.2</t>
  </si>
  <si>
    <t>11.3</t>
  </si>
  <si>
    <t>11.4</t>
  </si>
  <si>
    <t>11.5</t>
  </si>
  <si>
    <t>12.2</t>
  </si>
  <si>
    <t>12.3</t>
  </si>
  <si>
    <t>12.4</t>
  </si>
  <si>
    <t>12.5</t>
  </si>
  <si>
    <t>12.6</t>
  </si>
  <si>
    <t>12.7</t>
  </si>
  <si>
    <t>13.3</t>
  </si>
  <si>
    <t xml:space="preserve">Ustawienie słupków  z  rur stalowych d=60 mm dla znaków  drogowych </t>
  </si>
  <si>
    <t>Ustawienie barier stalowych U-14a</t>
  </si>
  <si>
    <t>16.3</t>
  </si>
  <si>
    <t>16.4</t>
  </si>
  <si>
    <t>Ustawieniwe słupków prowadzących U-1a</t>
  </si>
  <si>
    <t>D-07.05.01</t>
  </si>
  <si>
    <t>KOSZTORYS OFERTOWY
Przebudowa drogi  powiatowej nr 3564W Radom - Augustów (II Etap)</t>
  </si>
  <si>
    <t xml:space="preserve">               od km 0+878,50 do km 1+566,80 długość 688,30 m</t>
  </si>
  <si>
    <t>……………………………………………….</t>
  </si>
  <si>
    <t>(podpis i pieczęć upełnomocnionego przedstawiciela Wykonawcy)</t>
  </si>
  <si>
    <t xml:space="preserve"> D-01.03.04 </t>
  </si>
  <si>
    <t xml:space="preserve"> D-03.02.01, </t>
  </si>
  <si>
    <t>Formularz 2.2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</si>
</sst>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"/>
    <numFmt numFmtId="170" formatCode="#,##0.000"/>
    <numFmt numFmtId="171" formatCode="#,##0.0000"/>
    <numFmt numFmtId="172" formatCode="0.0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4" fontId="0" fillId="0" borderId="0" xfId="58" applyNumberFormat="1" applyFont="1" applyAlignment="1">
      <alignment horizontal="center" vertical="center"/>
    </xf>
    <xf numFmtId="4" fontId="3" fillId="0" borderId="10" xfId="58" applyNumberFormat="1" applyFont="1" applyBorder="1" applyAlignment="1">
      <alignment horizontal="center" vertical="center" wrapText="1"/>
    </xf>
    <xf numFmtId="4" fontId="0" fillId="0" borderId="11" xfId="58" applyNumberFormat="1" applyFont="1" applyBorder="1" applyAlignment="1">
      <alignment horizontal="center" vertical="center" wrapText="1"/>
    </xf>
    <xf numFmtId="4" fontId="3" fillId="0" borderId="14" xfId="58" applyNumberFormat="1" applyFont="1" applyBorder="1" applyAlignment="1">
      <alignment vertical="center"/>
    </xf>
    <xf numFmtId="4" fontId="2" fillId="0" borderId="12" xfId="58" applyNumberFormat="1" applyFont="1" applyBorder="1" applyAlignment="1">
      <alignment horizontal="center" vertical="center" wrapText="1"/>
    </xf>
    <xf numFmtId="3" fontId="3" fillId="0" borderId="12" xfId="58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58" applyNumberFormat="1" applyFont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8" xfId="58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39" fillId="0" borderId="20" xfId="0" applyFont="1" applyBorder="1" applyAlignment="1">
      <alignment horizontal="center" vertical="center"/>
    </xf>
    <xf numFmtId="2" fontId="39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/>
    </xf>
    <xf numFmtId="171" fontId="2" fillId="33" borderId="12" xfId="0" applyNumberFormat="1" applyFont="1" applyFill="1" applyBorder="1" applyAlignment="1">
      <alignment horizontal="center" vertical="center" wrapText="1"/>
    </xf>
    <xf numFmtId="2" fontId="39" fillId="33" borderId="20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39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" fontId="0" fillId="0" borderId="24" xfId="58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0" fillId="0" borderId="22" xfId="58" applyNumberFormat="1" applyFont="1" applyBorder="1" applyAlignment="1">
      <alignment horizontal="center" vertical="center"/>
    </xf>
    <xf numFmtId="4" fontId="0" fillId="0" borderId="28" xfId="58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SheetLayoutView="100" zoomScalePageLayoutView="0" workbookViewId="0" topLeftCell="A1">
      <selection activeCell="G103" sqref="G103:G105"/>
    </sheetView>
  </sheetViews>
  <sheetFormatPr defaultColWidth="9.00390625" defaultRowHeight="12.75"/>
  <cols>
    <col min="1" max="1" width="6.125" style="29" customWidth="1"/>
    <col min="2" max="2" width="12.00390625" style="7" customWidth="1"/>
    <col min="3" max="3" width="39.625" style="7" customWidth="1"/>
    <col min="4" max="4" width="7.25390625" style="9" customWidth="1"/>
    <col min="5" max="5" width="10.75390625" style="4" customWidth="1"/>
    <col min="6" max="6" width="11.25390625" style="16" bestFit="1" customWidth="1"/>
    <col min="7" max="7" width="14.75390625" style="4" customWidth="1"/>
    <col min="8" max="16384" width="9.125" style="7" customWidth="1"/>
  </cols>
  <sheetData>
    <row r="1" spans="1:7" ht="12.75">
      <c r="A1" s="56"/>
      <c r="B1" s="57"/>
      <c r="C1" s="57"/>
      <c r="D1" s="58"/>
      <c r="E1" s="59"/>
      <c r="F1" s="78" t="s">
        <v>251</v>
      </c>
      <c r="G1" s="79"/>
    </row>
    <row r="2" spans="1:7" ht="28.5" customHeight="1">
      <c r="A2" s="75" t="s">
        <v>245</v>
      </c>
      <c r="B2" s="76"/>
      <c r="C2" s="76"/>
      <c r="D2" s="76"/>
      <c r="E2" s="76"/>
      <c r="F2" s="76"/>
      <c r="G2" s="77"/>
    </row>
    <row r="3" spans="1:7" ht="12.75">
      <c r="A3" s="60"/>
      <c r="B3" s="61"/>
      <c r="C3" s="65" t="s">
        <v>246</v>
      </c>
      <c r="D3" s="65"/>
      <c r="E3" s="65"/>
      <c r="F3" s="62"/>
      <c r="G3" s="63"/>
    </row>
    <row r="4" spans="1:7" ht="12.75" customHeight="1">
      <c r="A4" s="69" t="s">
        <v>0</v>
      </c>
      <c r="B4" s="71" t="s">
        <v>1</v>
      </c>
      <c r="C4" s="71" t="s">
        <v>2</v>
      </c>
      <c r="D4" s="71" t="s">
        <v>3</v>
      </c>
      <c r="E4" s="73" t="s">
        <v>4</v>
      </c>
      <c r="F4" s="17" t="s">
        <v>5</v>
      </c>
      <c r="G4" s="1" t="s">
        <v>7</v>
      </c>
    </row>
    <row r="5" spans="1:7" ht="12.75">
      <c r="A5" s="69"/>
      <c r="B5" s="71"/>
      <c r="C5" s="71"/>
      <c r="D5" s="71"/>
      <c r="E5" s="73"/>
      <c r="F5" s="17" t="s">
        <v>6</v>
      </c>
      <c r="G5" s="1" t="s">
        <v>6</v>
      </c>
    </row>
    <row r="6" spans="1:7" ht="12.75">
      <c r="A6" s="70"/>
      <c r="B6" s="72"/>
      <c r="C6" s="72"/>
      <c r="D6" s="72"/>
      <c r="E6" s="74"/>
      <c r="F6" s="18"/>
      <c r="G6" s="2" t="s">
        <v>8</v>
      </c>
    </row>
    <row r="7" spans="1:7" ht="12.75">
      <c r="A7" s="24">
        <v>1</v>
      </c>
      <c r="B7" s="8">
        <v>2</v>
      </c>
      <c r="C7" s="8">
        <v>3</v>
      </c>
      <c r="D7" s="8">
        <v>4</v>
      </c>
      <c r="E7" s="6">
        <v>5</v>
      </c>
      <c r="F7" s="21">
        <v>6</v>
      </c>
      <c r="G7" s="6">
        <v>7</v>
      </c>
    </row>
    <row r="8" spans="1:7" ht="20.25" customHeight="1">
      <c r="A8" s="24">
        <v>1</v>
      </c>
      <c r="B8" s="13" t="s">
        <v>9</v>
      </c>
      <c r="C8" s="14"/>
      <c r="D8" s="12"/>
      <c r="E8" s="14"/>
      <c r="F8" s="19"/>
      <c r="G8" s="11"/>
    </row>
    <row r="9" spans="1:7" ht="30.75" customHeight="1">
      <c r="A9" s="25" t="s">
        <v>10</v>
      </c>
      <c r="B9" s="15" t="s">
        <v>76</v>
      </c>
      <c r="C9" s="15" t="s">
        <v>26</v>
      </c>
      <c r="D9" s="10" t="s">
        <v>27</v>
      </c>
      <c r="E9" s="46">
        <v>0.69</v>
      </c>
      <c r="F9" s="20"/>
      <c r="G9" s="5">
        <f>E9*F9</f>
        <v>0</v>
      </c>
    </row>
    <row r="10" spans="1:7" ht="42" customHeight="1">
      <c r="A10" s="25" t="s">
        <v>13</v>
      </c>
      <c r="B10" s="15" t="s">
        <v>76</v>
      </c>
      <c r="C10" s="15" t="s">
        <v>178</v>
      </c>
      <c r="D10" s="10" t="s">
        <v>70</v>
      </c>
      <c r="E10" s="46">
        <v>5</v>
      </c>
      <c r="F10" s="20"/>
      <c r="G10" s="5">
        <f>E10*F10</f>
        <v>0</v>
      </c>
    </row>
    <row r="11" spans="1:7" ht="34.5" customHeight="1">
      <c r="A11" s="25" t="s">
        <v>14</v>
      </c>
      <c r="B11" s="15" t="s">
        <v>74</v>
      </c>
      <c r="C11" s="15" t="s">
        <v>11</v>
      </c>
      <c r="D11" s="10" t="s">
        <v>12</v>
      </c>
      <c r="E11" s="46">
        <v>10</v>
      </c>
      <c r="F11" s="20"/>
      <c r="G11" s="5">
        <f>E11*F11</f>
        <v>0</v>
      </c>
    </row>
    <row r="12" spans="1:7" ht="44.25" customHeight="1">
      <c r="A12" s="25" t="s">
        <v>207</v>
      </c>
      <c r="B12" s="15" t="s">
        <v>132</v>
      </c>
      <c r="C12" s="15" t="s">
        <v>133</v>
      </c>
      <c r="D12" s="10" t="s">
        <v>15</v>
      </c>
      <c r="E12" s="46">
        <v>3476</v>
      </c>
      <c r="F12" s="20"/>
      <c r="G12" s="5">
        <f aca="true" t="shared" si="0" ref="G12:G27">E12*F12</f>
        <v>0</v>
      </c>
    </row>
    <row r="13" spans="1:7" ht="54.75" customHeight="1">
      <c r="A13" s="25" t="s">
        <v>208</v>
      </c>
      <c r="B13" s="15" t="s">
        <v>132</v>
      </c>
      <c r="C13" s="15" t="s">
        <v>134</v>
      </c>
      <c r="D13" s="10" t="s">
        <v>15</v>
      </c>
      <c r="E13" s="46">
        <v>198</v>
      </c>
      <c r="F13" s="20"/>
      <c r="G13" s="5">
        <f t="shared" si="0"/>
        <v>0</v>
      </c>
    </row>
    <row r="14" spans="1:7" ht="63" customHeight="1">
      <c r="A14" s="25" t="s">
        <v>16</v>
      </c>
      <c r="B14" s="15" t="s">
        <v>74</v>
      </c>
      <c r="C14" s="15" t="s">
        <v>190</v>
      </c>
      <c r="D14" s="10" t="s">
        <v>15</v>
      </c>
      <c r="E14" s="46">
        <v>10</v>
      </c>
      <c r="F14" s="20"/>
      <c r="G14" s="5">
        <f t="shared" si="0"/>
        <v>0</v>
      </c>
    </row>
    <row r="15" spans="1:7" ht="63" customHeight="1">
      <c r="A15" s="25" t="s">
        <v>17</v>
      </c>
      <c r="B15" s="15" t="s">
        <v>74</v>
      </c>
      <c r="C15" s="15" t="s">
        <v>191</v>
      </c>
      <c r="D15" s="10" t="s">
        <v>15</v>
      </c>
      <c r="E15" s="46">
        <v>10</v>
      </c>
      <c r="F15" s="20"/>
      <c r="G15" s="5">
        <f t="shared" si="0"/>
        <v>0</v>
      </c>
    </row>
    <row r="16" spans="1:7" ht="47.25" customHeight="1">
      <c r="A16" s="25" t="s">
        <v>209</v>
      </c>
      <c r="B16" s="15" t="s">
        <v>74</v>
      </c>
      <c r="C16" s="15" t="s">
        <v>135</v>
      </c>
      <c r="D16" s="10" t="s">
        <v>15</v>
      </c>
      <c r="E16" s="46">
        <v>69</v>
      </c>
      <c r="F16" s="20"/>
      <c r="G16" s="5">
        <f t="shared" si="0"/>
        <v>0</v>
      </c>
    </row>
    <row r="17" spans="1:7" ht="36.75" customHeight="1">
      <c r="A17" s="25" t="s">
        <v>210</v>
      </c>
      <c r="B17" s="15" t="s">
        <v>75</v>
      </c>
      <c r="C17" s="15" t="s">
        <v>18</v>
      </c>
      <c r="D17" s="10" t="s">
        <v>15</v>
      </c>
      <c r="E17" s="46">
        <v>44</v>
      </c>
      <c r="F17" s="20"/>
      <c r="G17" s="5">
        <f t="shared" si="0"/>
        <v>0</v>
      </c>
    </row>
    <row r="18" spans="1:7" ht="51.75" customHeight="1">
      <c r="A18" s="25" t="s">
        <v>163</v>
      </c>
      <c r="B18" s="15" t="s">
        <v>75</v>
      </c>
      <c r="C18" s="15" t="s">
        <v>136</v>
      </c>
      <c r="D18" s="10" t="s">
        <v>15</v>
      </c>
      <c r="E18" s="46">
        <v>44</v>
      </c>
      <c r="F18" s="20"/>
      <c r="G18" s="5">
        <f t="shared" si="0"/>
        <v>0</v>
      </c>
    </row>
    <row r="19" spans="1:7" ht="65.25" customHeight="1">
      <c r="A19" s="25" t="s">
        <v>164</v>
      </c>
      <c r="B19" s="15" t="s">
        <v>75</v>
      </c>
      <c r="C19" s="15" t="s">
        <v>182</v>
      </c>
      <c r="D19" s="10" t="s">
        <v>15</v>
      </c>
      <c r="E19" s="46">
        <v>62</v>
      </c>
      <c r="F19" s="20"/>
      <c r="G19" s="5">
        <f t="shared" si="0"/>
        <v>0</v>
      </c>
    </row>
    <row r="20" spans="1:7" ht="51.75" customHeight="1">
      <c r="A20" s="25" t="s">
        <v>19</v>
      </c>
      <c r="B20" s="15" t="s">
        <v>75</v>
      </c>
      <c r="C20" s="15" t="s">
        <v>107</v>
      </c>
      <c r="D20" s="10" t="s">
        <v>15</v>
      </c>
      <c r="E20" s="46">
        <v>65.5</v>
      </c>
      <c r="F20" s="20"/>
      <c r="G20" s="5">
        <f t="shared" si="0"/>
        <v>0</v>
      </c>
    </row>
    <row r="21" spans="1:7" ht="37.5" customHeight="1">
      <c r="A21" s="25" t="s">
        <v>20</v>
      </c>
      <c r="B21" s="15" t="s">
        <v>75</v>
      </c>
      <c r="C21" s="15" t="s">
        <v>106</v>
      </c>
      <c r="D21" s="10" t="s">
        <v>15</v>
      </c>
      <c r="E21" s="46">
        <v>222</v>
      </c>
      <c r="F21" s="20"/>
      <c r="G21" s="5">
        <f t="shared" si="0"/>
        <v>0</v>
      </c>
    </row>
    <row r="22" spans="1:7" ht="57.75" customHeight="1">
      <c r="A22" s="25" t="s">
        <v>211</v>
      </c>
      <c r="B22" s="15" t="s">
        <v>75</v>
      </c>
      <c r="C22" s="15" t="s">
        <v>105</v>
      </c>
      <c r="D22" s="10" t="s">
        <v>12</v>
      </c>
      <c r="E22" s="46">
        <v>20</v>
      </c>
      <c r="F22" s="20"/>
      <c r="G22" s="5">
        <f t="shared" si="0"/>
        <v>0</v>
      </c>
    </row>
    <row r="23" spans="1:7" ht="39" customHeight="1">
      <c r="A23" s="25" t="s">
        <v>21</v>
      </c>
      <c r="B23" s="15" t="s">
        <v>75</v>
      </c>
      <c r="C23" s="15" t="s">
        <v>104</v>
      </c>
      <c r="D23" s="10" t="s">
        <v>23</v>
      </c>
      <c r="E23" s="46">
        <v>5.76</v>
      </c>
      <c r="F23" s="20"/>
      <c r="G23" s="5">
        <f t="shared" si="0"/>
        <v>0</v>
      </c>
    </row>
    <row r="24" spans="1:7" ht="52.5" customHeight="1">
      <c r="A24" s="25" t="s">
        <v>212</v>
      </c>
      <c r="B24" s="15" t="s">
        <v>75</v>
      </c>
      <c r="C24" s="15" t="s">
        <v>183</v>
      </c>
      <c r="D24" s="10" t="s">
        <v>12</v>
      </c>
      <c r="E24" s="46">
        <v>12</v>
      </c>
      <c r="F24" s="20"/>
      <c r="G24" s="5">
        <f t="shared" si="0"/>
        <v>0</v>
      </c>
    </row>
    <row r="25" spans="1:7" ht="52.5" customHeight="1">
      <c r="A25" s="25" t="s">
        <v>22</v>
      </c>
      <c r="B25" s="15" t="s">
        <v>75</v>
      </c>
      <c r="C25" s="15" t="s">
        <v>104</v>
      </c>
      <c r="D25" s="10" t="s">
        <v>23</v>
      </c>
      <c r="E25" s="46">
        <v>3.72</v>
      </c>
      <c r="F25" s="20"/>
      <c r="G25" s="5">
        <f t="shared" si="0"/>
        <v>0</v>
      </c>
    </row>
    <row r="26" spans="1:7" ht="25.5" customHeight="1">
      <c r="A26" s="25" t="s">
        <v>24</v>
      </c>
      <c r="B26" s="15" t="s">
        <v>75</v>
      </c>
      <c r="C26" s="34" t="s">
        <v>184</v>
      </c>
      <c r="D26" s="33" t="s">
        <v>70</v>
      </c>
      <c r="E26" s="46">
        <v>24</v>
      </c>
      <c r="F26" s="20"/>
      <c r="G26" s="5">
        <f t="shared" si="0"/>
        <v>0</v>
      </c>
    </row>
    <row r="27" spans="1:7" ht="25.5" customHeight="1">
      <c r="A27" s="25" t="s">
        <v>165</v>
      </c>
      <c r="B27" s="15" t="s">
        <v>75</v>
      </c>
      <c r="C27" s="34" t="s">
        <v>185</v>
      </c>
      <c r="D27" s="33" t="s">
        <v>70</v>
      </c>
      <c r="E27" s="46">
        <v>31</v>
      </c>
      <c r="F27" s="20"/>
      <c r="G27" s="5">
        <f t="shared" si="0"/>
        <v>0</v>
      </c>
    </row>
    <row r="28" spans="1:7" ht="23.25" customHeight="1">
      <c r="A28" s="24" t="s">
        <v>113</v>
      </c>
      <c r="B28" s="13" t="s">
        <v>25</v>
      </c>
      <c r="C28" s="14"/>
      <c r="D28" s="12"/>
      <c r="E28" s="14"/>
      <c r="F28" s="19"/>
      <c r="G28" s="32"/>
    </row>
    <row r="29" spans="1:7" ht="48.75" customHeight="1">
      <c r="A29" s="25" t="s">
        <v>166</v>
      </c>
      <c r="B29" s="15" t="s">
        <v>77</v>
      </c>
      <c r="C29" s="15" t="s">
        <v>188</v>
      </c>
      <c r="D29" s="10" t="s">
        <v>23</v>
      </c>
      <c r="E29" s="46">
        <v>382.3</v>
      </c>
      <c r="F29" s="20"/>
      <c r="G29" s="5">
        <f aca="true" t="shared" si="1" ref="G29:G38">E29*F29</f>
        <v>0</v>
      </c>
    </row>
    <row r="30" spans="1:7" ht="45" customHeight="1">
      <c r="A30" s="25" t="s">
        <v>213</v>
      </c>
      <c r="B30" s="15" t="s">
        <v>78</v>
      </c>
      <c r="C30" s="15" t="s">
        <v>138</v>
      </c>
      <c r="D30" s="10" t="s">
        <v>15</v>
      </c>
      <c r="E30" s="46">
        <v>163.5</v>
      </c>
      <c r="F30" s="20"/>
      <c r="G30" s="5">
        <f t="shared" si="1"/>
        <v>0</v>
      </c>
    </row>
    <row r="31" spans="1:7" ht="50.25" customHeight="1">
      <c r="A31" s="25" t="s">
        <v>114</v>
      </c>
      <c r="B31" s="15" t="s">
        <v>78</v>
      </c>
      <c r="C31" s="15" t="s">
        <v>189</v>
      </c>
      <c r="D31" s="10" t="s">
        <v>15</v>
      </c>
      <c r="E31" s="46">
        <v>258.5</v>
      </c>
      <c r="F31" s="20"/>
      <c r="G31" s="5">
        <f>E31*F31</f>
        <v>0</v>
      </c>
    </row>
    <row r="32" spans="1:7" ht="25.5">
      <c r="A32" s="25" t="s">
        <v>167</v>
      </c>
      <c r="B32" s="15" t="s">
        <v>77</v>
      </c>
      <c r="C32" s="15" t="s">
        <v>137</v>
      </c>
      <c r="D32" s="10" t="s">
        <v>23</v>
      </c>
      <c r="E32" s="46">
        <v>41.6</v>
      </c>
      <c r="F32" s="20"/>
      <c r="G32" s="5">
        <f t="shared" si="1"/>
        <v>0</v>
      </c>
    </row>
    <row r="33" spans="1:7" ht="32.25" customHeight="1">
      <c r="A33" s="25" t="s">
        <v>168</v>
      </c>
      <c r="B33" s="15" t="s">
        <v>77</v>
      </c>
      <c r="C33" s="15" t="s">
        <v>186</v>
      </c>
      <c r="D33" s="10" t="s">
        <v>23</v>
      </c>
      <c r="E33" s="46">
        <v>56</v>
      </c>
      <c r="F33" s="20"/>
      <c r="G33" s="5">
        <f t="shared" si="1"/>
        <v>0</v>
      </c>
    </row>
    <row r="34" spans="1:7" ht="27" customHeight="1">
      <c r="A34" s="25" t="s">
        <v>214</v>
      </c>
      <c r="B34" s="15" t="s">
        <v>80</v>
      </c>
      <c r="C34" s="15" t="s">
        <v>187</v>
      </c>
      <c r="D34" s="10" t="s">
        <v>23</v>
      </c>
      <c r="E34" s="46">
        <v>1.76</v>
      </c>
      <c r="F34" s="20"/>
      <c r="G34" s="5">
        <f t="shared" si="1"/>
        <v>0</v>
      </c>
    </row>
    <row r="35" spans="1:7" ht="27.75" customHeight="1">
      <c r="A35" s="25" t="s">
        <v>169</v>
      </c>
      <c r="B35" s="15" t="s">
        <v>81</v>
      </c>
      <c r="C35" s="15" t="s">
        <v>108</v>
      </c>
      <c r="D35" s="10" t="s">
        <v>23</v>
      </c>
      <c r="E35" s="46">
        <v>153.7</v>
      </c>
      <c r="F35" s="20"/>
      <c r="G35" s="5">
        <f t="shared" si="1"/>
        <v>0</v>
      </c>
    </row>
    <row r="36" spans="1:7" ht="28.5" customHeight="1">
      <c r="A36" s="25" t="s">
        <v>215</v>
      </c>
      <c r="B36" s="15" t="s">
        <v>80</v>
      </c>
      <c r="C36" s="15" t="s">
        <v>139</v>
      </c>
      <c r="D36" s="10" t="s">
        <v>15</v>
      </c>
      <c r="E36" s="46">
        <v>884</v>
      </c>
      <c r="F36" s="20"/>
      <c r="G36" s="5">
        <f t="shared" si="1"/>
        <v>0</v>
      </c>
    </row>
    <row r="37" spans="1:7" ht="30" customHeight="1">
      <c r="A37" s="25" t="s">
        <v>170</v>
      </c>
      <c r="B37" s="15" t="s">
        <v>79</v>
      </c>
      <c r="C37" s="15" t="s">
        <v>28</v>
      </c>
      <c r="D37" s="10" t="s">
        <v>15</v>
      </c>
      <c r="E37" s="46">
        <v>307</v>
      </c>
      <c r="F37" s="20"/>
      <c r="G37" s="5">
        <f t="shared" si="1"/>
        <v>0</v>
      </c>
    </row>
    <row r="38" spans="1:7" ht="36.75" customHeight="1">
      <c r="A38" s="25" t="s">
        <v>171</v>
      </c>
      <c r="B38" s="15" t="s">
        <v>82</v>
      </c>
      <c r="C38" s="15" t="s">
        <v>29</v>
      </c>
      <c r="D38" s="10" t="s">
        <v>15</v>
      </c>
      <c r="E38" s="46">
        <v>1200</v>
      </c>
      <c r="F38" s="20"/>
      <c r="G38" s="5">
        <f t="shared" si="1"/>
        <v>0</v>
      </c>
    </row>
    <row r="39" spans="1:7" ht="31.5" customHeight="1">
      <c r="A39" s="24" t="s">
        <v>115</v>
      </c>
      <c r="B39" s="66" t="s">
        <v>31</v>
      </c>
      <c r="C39" s="67"/>
      <c r="D39" s="67"/>
      <c r="E39" s="67"/>
      <c r="F39" s="67"/>
      <c r="G39" s="68"/>
    </row>
    <row r="40" spans="1:7" ht="63.75">
      <c r="A40" s="25" t="s">
        <v>116</v>
      </c>
      <c r="B40" s="15" t="s">
        <v>84</v>
      </c>
      <c r="C40" s="15" t="s">
        <v>140</v>
      </c>
      <c r="D40" s="10" t="s">
        <v>51</v>
      </c>
      <c r="E40" s="46">
        <v>668.9</v>
      </c>
      <c r="F40" s="20"/>
      <c r="G40" s="5">
        <f>E40*F40</f>
        <v>0</v>
      </c>
    </row>
    <row r="41" spans="1:7" ht="25.5" customHeight="1">
      <c r="A41" s="24" t="s">
        <v>117</v>
      </c>
      <c r="B41" s="66" t="s">
        <v>141</v>
      </c>
      <c r="C41" s="67"/>
      <c r="D41" s="67"/>
      <c r="E41" s="67"/>
      <c r="F41" s="67"/>
      <c r="G41" s="68"/>
    </row>
    <row r="42" spans="1:7" ht="63.75">
      <c r="A42" s="25" t="s">
        <v>30</v>
      </c>
      <c r="B42" s="15" t="s">
        <v>86</v>
      </c>
      <c r="C42" s="15" t="s">
        <v>192</v>
      </c>
      <c r="D42" s="10" t="s">
        <v>15</v>
      </c>
      <c r="E42" s="46">
        <v>1220</v>
      </c>
      <c r="F42" s="20"/>
      <c r="G42" s="5">
        <f>E42*F42</f>
        <v>0</v>
      </c>
    </row>
    <row r="43" spans="1:7" ht="48" customHeight="1">
      <c r="A43" s="25" t="s">
        <v>216</v>
      </c>
      <c r="B43" s="15" t="s">
        <v>87</v>
      </c>
      <c r="C43" s="15" t="s">
        <v>193</v>
      </c>
      <c r="D43" s="10" t="s">
        <v>15</v>
      </c>
      <c r="E43" s="46">
        <v>1136</v>
      </c>
      <c r="F43" s="20"/>
      <c r="G43" s="5">
        <f>E43*F43</f>
        <v>0</v>
      </c>
    </row>
    <row r="44" spans="1:7" ht="71.25" customHeight="1">
      <c r="A44" s="25" t="s">
        <v>217</v>
      </c>
      <c r="B44" s="15" t="s">
        <v>84</v>
      </c>
      <c r="C44" s="15" t="s">
        <v>142</v>
      </c>
      <c r="D44" s="10" t="s">
        <v>15</v>
      </c>
      <c r="E44" s="46">
        <v>844</v>
      </c>
      <c r="F44" s="20"/>
      <c r="G44" s="5">
        <f>E44*F44</f>
        <v>0</v>
      </c>
    </row>
    <row r="45" spans="1:7" ht="25.5" customHeight="1">
      <c r="A45" s="24" t="s">
        <v>153</v>
      </c>
      <c r="B45" s="13" t="s">
        <v>143</v>
      </c>
      <c r="C45" s="14"/>
      <c r="D45" s="12"/>
      <c r="E45" s="47"/>
      <c r="F45" s="19"/>
      <c r="G45" s="32"/>
    </row>
    <row r="46" spans="1:7" ht="25.5" customHeight="1">
      <c r="A46" s="25" t="s">
        <v>118</v>
      </c>
      <c r="B46" s="15" t="s">
        <v>88</v>
      </c>
      <c r="C46" s="15" t="s">
        <v>35</v>
      </c>
      <c r="D46" s="10" t="s">
        <v>15</v>
      </c>
      <c r="E46" s="46">
        <v>1033</v>
      </c>
      <c r="F46" s="20"/>
      <c r="G46" s="5">
        <f>E46*F46</f>
        <v>0</v>
      </c>
    </row>
    <row r="47" spans="1:7" ht="62.25" customHeight="1">
      <c r="A47" s="25" t="s">
        <v>119</v>
      </c>
      <c r="B47" s="15" t="s">
        <v>88</v>
      </c>
      <c r="C47" s="15" t="s">
        <v>144</v>
      </c>
      <c r="D47" s="10" t="s">
        <v>15</v>
      </c>
      <c r="E47" s="46">
        <v>4200</v>
      </c>
      <c r="F47" s="20"/>
      <c r="G47" s="5">
        <f>E47*F47</f>
        <v>0</v>
      </c>
    </row>
    <row r="48" spans="1:7" ht="69.75" customHeight="1">
      <c r="A48" s="25" t="s">
        <v>32</v>
      </c>
      <c r="B48" s="15" t="s">
        <v>89</v>
      </c>
      <c r="C48" s="15" t="s">
        <v>145</v>
      </c>
      <c r="D48" s="10" t="s">
        <v>15</v>
      </c>
      <c r="E48" s="46">
        <v>4131</v>
      </c>
      <c r="F48" s="20"/>
      <c r="G48" s="5">
        <f>E48*F48</f>
        <v>0</v>
      </c>
    </row>
    <row r="49" spans="1:7" ht="25.5" customHeight="1">
      <c r="A49" s="24" t="s">
        <v>120</v>
      </c>
      <c r="B49" s="66" t="s">
        <v>194</v>
      </c>
      <c r="C49" s="67"/>
      <c r="D49" s="67"/>
      <c r="E49" s="67"/>
      <c r="F49" s="67"/>
      <c r="G49" s="68"/>
    </row>
    <row r="50" spans="1:7" ht="65.25" customHeight="1">
      <c r="A50" s="25" t="s">
        <v>33</v>
      </c>
      <c r="B50" s="15" t="s">
        <v>84</v>
      </c>
      <c r="C50" s="15" t="s">
        <v>109</v>
      </c>
      <c r="D50" s="10" t="s">
        <v>15</v>
      </c>
      <c r="E50" s="46">
        <v>443.25</v>
      </c>
      <c r="F50" s="20"/>
      <c r="G50" s="5">
        <f>E50*F50</f>
        <v>0</v>
      </c>
    </row>
    <row r="51" spans="1:7" ht="75.75" customHeight="1">
      <c r="A51" s="25" t="s">
        <v>34</v>
      </c>
      <c r="B51" s="15" t="s">
        <v>85</v>
      </c>
      <c r="C51" s="15" t="s">
        <v>110</v>
      </c>
      <c r="D51" s="10" t="s">
        <v>15</v>
      </c>
      <c r="E51" s="46">
        <v>443.25</v>
      </c>
      <c r="F51" s="20"/>
      <c r="G51" s="5">
        <f>E51*F51</f>
        <v>0</v>
      </c>
    </row>
    <row r="52" spans="1:7" ht="36" customHeight="1">
      <c r="A52" s="24" t="s">
        <v>121</v>
      </c>
      <c r="B52" s="13" t="s">
        <v>146</v>
      </c>
      <c r="C52" s="14"/>
      <c r="D52" s="12"/>
      <c r="E52" s="47"/>
      <c r="F52" s="19"/>
      <c r="G52" s="32"/>
    </row>
    <row r="53" spans="1:7" ht="27" customHeight="1">
      <c r="A53" s="25" t="s">
        <v>36</v>
      </c>
      <c r="B53" s="15" t="s">
        <v>83</v>
      </c>
      <c r="C53" s="15" t="s">
        <v>148</v>
      </c>
      <c r="D53" s="10" t="s">
        <v>15</v>
      </c>
      <c r="E53" s="46">
        <v>175</v>
      </c>
      <c r="F53" s="20"/>
      <c r="G53" s="5">
        <f>E53*F53</f>
        <v>0</v>
      </c>
    </row>
    <row r="54" spans="1:7" ht="63" customHeight="1">
      <c r="A54" s="25" t="s">
        <v>172</v>
      </c>
      <c r="B54" s="15" t="s">
        <v>90</v>
      </c>
      <c r="C54" s="15" t="s">
        <v>147</v>
      </c>
      <c r="D54" s="10" t="s">
        <v>15</v>
      </c>
      <c r="E54" s="46">
        <v>175</v>
      </c>
      <c r="F54" s="20"/>
      <c r="G54" s="5">
        <f>E54*F54</f>
        <v>0</v>
      </c>
    </row>
    <row r="55" spans="1:7" ht="24.75" customHeight="1">
      <c r="A55" s="24" t="s">
        <v>122</v>
      </c>
      <c r="B55" s="66" t="s">
        <v>43</v>
      </c>
      <c r="C55" s="67"/>
      <c r="D55" s="67"/>
      <c r="E55" s="14"/>
      <c r="F55" s="19"/>
      <c r="G55" s="32"/>
    </row>
    <row r="56" spans="1:7" ht="44.25" customHeight="1">
      <c r="A56" s="25" t="s">
        <v>37</v>
      </c>
      <c r="B56" s="15" t="s">
        <v>91</v>
      </c>
      <c r="C56" s="15" t="s">
        <v>149</v>
      </c>
      <c r="D56" s="10" t="s">
        <v>15</v>
      </c>
      <c r="E56" s="46">
        <v>44</v>
      </c>
      <c r="F56" s="20"/>
      <c r="G56" s="5">
        <f>E56*F56</f>
        <v>0</v>
      </c>
    </row>
    <row r="57" spans="1:7" ht="62.25" customHeight="1">
      <c r="A57" s="25" t="s">
        <v>173</v>
      </c>
      <c r="B57" s="15" t="s">
        <v>91</v>
      </c>
      <c r="C57" s="15" t="s">
        <v>150</v>
      </c>
      <c r="D57" s="10" t="s">
        <v>15</v>
      </c>
      <c r="E57" s="46">
        <v>69</v>
      </c>
      <c r="F57" s="20"/>
      <c r="G57" s="5">
        <f>E57*F57</f>
        <v>0</v>
      </c>
    </row>
    <row r="58" spans="1:7" ht="29.25" customHeight="1">
      <c r="A58" s="24" t="s">
        <v>123</v>
      </c>
      <c r="B58" s="66" t="s">
        <v>151</v>
      </c>
      <c r="C58" s="67"/>
      <c r="D58" s="67"/>
      <c r="E58" s="67"/>
      <c r="F58" s="67"/>
      <c r="G58" s="68"/>
    </row>
    <row r="59" spans="1:7" ht="25.5" customHeight="1">
      <c r="A59" s="25" t="s">
        <v>174</v>
      </c>
      <c r="B59" s="15" t="s">
        <v>83</v>
      </c>
      <c r="C59" s="15" t="s">
        <v>148</v>
      </c>
      <c r="D59" s="10" t="s">
        <v>15</v>
      </c>
      <c r="E59" s="46">
        <v>225.5</v>
      </c>
      <c r="F59" s="20"/>
      <c r="G59" s="5">
        <f>E59*F59</f>
        <v>0</v>
      </c>
    </row>
    <row r="60" spans="1:7" ht="42.75" customHeight="1">
      <c r="A60" s="25" t="s">
        <v>218</v>
      </c>
      <c r="B60" s="15" t="s">
        <v>87</v>
      </c>
      <c r="C60" s="15" t="s">
        <v>195</v>
      </c>
      <c r="D60" s="10" t="s">
        <v>15</v>
      </c>
      <c r="E60" s="46">
        <v>225.5</v>
      </c>
      <c r="F60" s="20"/>
      <c r="G60" s="5">
        <f>E60*F60</f>
        <v>0</v>
      </c>
    </row>
    <row r="61" spans="1:7" ht="40.5" customHeight="1">
      <c r="A61" s="25" t="s">
        <v>219</v>
      </c>
      <c r="B61" s="15" t="s">
        <v>87</v>
      </c>
      <c r="C61" s="15" t="s">
        <v>152</v>
      </c>
      <c r="D61" s="10" t="s">
        <v>15</v>
      </c>
      <c r="E61" s="46">
        <v>163.5</v>
      </c>
      <c r="F61" s="20"/>
      <c r="G61" s="5">
        <f>E61*F61</f>
        <v>0</v>
      </c>
    </row>
    <row r="62" spans="1:7" ht="23.25" customHeight="1">
      <c r="A62" s="24" t="s">
        <v>124</v>
      </c>
      <c r="B62" s="13" t="s">
        <v>48</v>
      </c>
      <c r="C62" s="14"/>
      <c r="D62" s="12"/>
      <c r="E62" s="14"/>
      <c r="F62" s="19"/>
      <c r="G62" s="5"/>
    </row>
    <row r="63" spans="1:7" ht="38.25">
      <c r="A63" s="25" t="s">
        <v>175</v>
      </c>
      <c r="B63" s="15" t="s">
        <v>92</v>
      </c>
      <c r="C63" s="15" t="s">
        <v>49</v>
      </c>
      <c r="D63" s="10" t="s">
        <v>15</v>
      </c>
      <c r="E63" s="46">
        <v>25.54</v>
      </c>
      <c r="F63" s="20"/>
      <c r="G63" s="5">
        <f aca="true" t="shared" si="2" ref="G63:G69">E63*F63</f>
        <v>0</v>
      </c>
    </row>
    <row r="64" spans="1:7" ht="31.5" customHeight="1">
      <c r="A64" s="25" t="s">
        <v>38</v>
      </c>
      <c r="B64" s="15" t="s">
        <v>93</v>
      </c>
      <c r="C64" s="15" t="s">
        <v>50</v>
      </c>
      <c r="D64" s="10" t="s">
        <v>23</v>
      </c>
      <c r="E64" s="46">
        <v>1.44</v>
      </c>
      <c r="F64" s="20"/>
      <c r="G64" s="5">
        <f t="shared" si="2"/>
        <v>0</v>
      </c>
    </row>
    <row r="65" spans="1:7" ht="31.5" customHeight="1">
      <c r="A65" s="25" t="s">
        <v>220</v>
      </c>
      <c r="B65" s="15" t="s">
        <v>93</v>
      </c>
      <c r="C65" s="15" t="s">
        <v>154</v>
      </c>
      <c r="D65" s="10" t="s">
        <v>51</v>
      </c>
      <c r="E65" s="48">
        <v>0.0486</v>
      </c>
      <c r="F65" s="20"/>
      <c r="G65" s="5">
        <f t="shared" si="2"/>
        <v>0</v>
      </c>
    </row>
    <row r="66" spans="1:7" ht="31.5" customHeight="1">
      <c r="A66" s="25" t="s">
        <v>221</v>
      </c>
      <c r="B66" s="15" t="s">
        <v>94</v>
      </c>
      <c r="C66" s="15" t="s">
        <v>155</v>
      </c>
      <c r="D66" s="10" t="s">
        <v>51</v>
      </c>
      <c r="E66" s="48">
        <v>0.0399</v>
      </c>
      <c r="F66" s="20"/>
      <c r="G66" s="5">
        <f t="shared" si="2"/>
        <v>0</v>
      </c>
    </row>
    <row r="67" spans="1:7" ht="25.5" customHeight="1">
      <c r="A67" s="25" t="s">
        <v>222</v>
      </c>
      <c r="B67" s="15" t="s">
        <v>94</v>
      </c>
      <c r="C67" s="15" t="s">
        <v>196</v>
      </c>
      <c r="D67" s="10" t="s">
        <v>51</v>
      </c>
      <c r="E67" s="48">
        <v>0.0885</v>
      </c>
      <c r="F67" s="20"/>
      <c r="G67" s="5">
        <f t="shared" si="2"/>
        <v>0</v>
      </c>
    </row>
    <row r="68" spans="1:7" ht="31.5" customHeight="1">
      <c r="A68" s="25" t="s">
        <v>223</v>
      </c>
      <c r="B68" s="15" t="s">
        <v>95</v>
      </c>
      <c r="C68" s="15" t="s">
        <v>156</v>
      </c>
      <c r="D68" s="10" t="s">
        <v>15</v>
      </c>
      <c r="E68" s="46">
        <v>14.94</v>
      </c>
      <c r="F68" s="20"/>
      <c r="G68" s="5">
        <f t="shared" si="2"/>
        <v>0</v>
      </c>
    </row>
    <row r="69" spans="1:7" ht="30.75" customHeight="1">
      <c r="A69" s="25" t="s">
        <v>224</v>
      </c>
      <c r="B69" s="15" t="s">
        <v>94</v>
      </c>
      <c r="C69" s="15" t="s">
        <v>157</v>
      </c>
      <c r="D69" s="10" t="s">
        <v>23</v>
      </c>
      <c r="E69" s="46">
        <v>3.54</v>
      </c>
      <c r="F69" s="20"/>
      <c r="G69" s="5">
        <f t="shared" si="2"/>
        <v>0</v>
      </c>
    </row>
    <row r="70" spans="1:7" ht="43.5" customHeight="1">
      <c r="A70" s="25" t="s">
        <v>225</v>
      </c>
      <c r="B70" s="15" t="s">
        <v>94</v>
      </c>
      <c r="C70" s="15" t="s">
        <v>197</v>
      </c>
      <c r="D70" s="10" t="s">
        <v>12</v>
      </c>
      <c r="E70" s="46">
        <v>12</v>
      </c>
      <c r="F70" s="20"/>
      <c r="G70" s="5">
        <f aca="true" t="shared" si="3" ref="G70:G92">E70*F70</f>
        <v>0</v>
      </c>
    </row>
    <row r="71" spans="1:7" ht="33" customHeight="1">
      <c r="A71" s="25" t="s">
        <v>226</v>
      </c>
      <c r="B71" s="15" t="s">
        <v>96</v>
      </c>
      <c r="C71" s="15" t="s">
        <v>52</v>
      </c>
      <c r="D71" s="10" t="s">
        <v>23</v>
      </c>
      <c r="E71" s="46">
        <v>12</v>
      </c>
      <c r="F71" s="20"/>
      <c r="G71" s="5">
        <f t="shared" si="3"/>
        <v>0</v>
      </c>
    </row>
    <row r="72" spans="1:7" ht="34.5" customHeight="1">
      <c r="A72" s="25" t="s">
        <v>227</v>
      </c>
      <c r="B72" s="15" t="s">
        <v>94</v>
      </c>
      <c r="C72" s="15" t="s">
        <v>53</v>
      </c>
      <c r="D72" s="10" t="s">
        <v>12</v>
      </c>
      <c r="E72" s="46">
        <v>20</v>
      </c>
      <c r="F72" s="20"/>
      <c r="G72" s="5">
        <f t="shared" si="3"/>
        <v>0</v>
      </c>
    </row>
    <row r="73" spans="1:7" ht="25.5" customHeight="1">
      <c r="A73" s="24" t="s">
        <v>125</v>
      </c>
      <c r="B73" s="13" t="s">
        <v>54</v>
      </c>
      <c r="C73" s="14"/>
      <c r="D73" s="12"/>
      <c r="E73" s="47"/>
      <c r="F73" s="19"/>
      <c r="G73" s="5"/>
    </row>
    <row r="74" spans="1:7" ht="38.25">
      <c r="A74" s="25" t="s">
        <v>176</v>
      </c>
      <c r="B74" s="15" t="s">
        <v>97</v>
      </c>
      <c r="C74" s="15" t="s">
        <v>55</v>
      </c>
      <c r="D74" s="10" t="s">
        <v>15</v>
      </c>
      <c r="E74" s="46">
        <v>64.8</v>
      </c>
      <c r="F74" s="20"/>
      <c r="G74" s="5">
        <f t="shared" si="3"/>
        <v>0</v>
      </c>
    </row>
    <row r="75" spans="1:7" ht="40.5" customHeight="1">
      <c r="A75" s="25" t="s">
        <v>228</v>
      </c>
      <c r="B75" s="15" t="s">
        <v>98</v>
      </c>
      <c r="C75" s="15" t="s">
        <v>56</v>
      </c>
      <c r="D75" s="10" t="s">
        <v>57</v>
      </c>
      <c r="E75" s="46">
        <v>26</v>
      </c>
      <c r="F75" s="20"/>
      <c r="G75" s="5">
        <f t="shared" si="3"/>
        <v>0</v>
      </c>
    </row>
    <row r="76" spans="1:7" ht="56.25" customHeight="1">
      <c r="A76" s="25" t="s">
        <v>229</v>
      </c>
      <c r="B76" s="15" t="s">
        <v>99</v>
      </c>
      <c r="C76" s="15" t="s">
        <v>58</v>
      </c>
      <c r="D76" s="10" t="s">
        <v>12</v>
      </c>
      <c r="E76" s="46">
        <v>108</v>
      </c>
      <c r="F76" s="20"/>
      <c r="G76" s="5">
        <f t="shared" si="3"/>
        <v>0</v>
      </c>
    </row>
    <row r="77" spans="1:7" ht="45.75" customHeight="1">
      <c r="A77" s="25" t="s">
        <v>230</v>
      </c>
      <c r="B77" s="45" t="s">
        <v>204</v>
      </c>
      <c r="C77" s="42" t="s">
        <v>205</v>
      </c>
      <c r="D77" s="43" t="s">
        <v>12</v>
      </c>
      <c r="E77" s="49">
        <v>89</v>
      </c>
      <c r="F77" s="44"/>
      <c r="G77" s="55">
        <f t="shared" si="3"/>
        <v>0</v>
      </c>
    </row>
    <row r="78" spans="1:7" ht="43.5" customHeight="1">
      <c r="A78" s="25" t="s">
        <v>231</v>
      </c>
      <c r="B78" s="45" t="s">
        <v>204</v>
      </c>
      <c r="C78" s="42" t="s">
        <v>206</v>
      </c>
      <c r="D78" s="43" t="s">
        <v>12</v>
      </c>
      <c r="E78" s="49">
        <v>89</v>
      </c>
      <c r="F78" s="44"/>
      <c r="G78" s="55">
        <f t="shared" si="3"/>
        <v>0</v>
      </c>
    </row>
    <row r="79" spans="1:7" ht="25.5" customHeight="1">
      <c r="A79" s="24" t="s">
        <v>126</v>
      </c>
      <c r="B79" s="13" t="s">
        <v>59</v>
      </c>
      <c r="C79" s="14"/>
      <c r="D79" s="12"/>
      <c r="E79" s="14"/>
      <c r="F79" s="19"/>
      <c r="G79" s="5"/>
    </row>
    <row r="80" spans="1:7" ht="36.75" customHeight="1">
      <c r="A80" s="25" t="s">
        <v>39</v>
      </c>
      <c r="B80" s="15" t="s">
        <v>250</v>
      </c>
      <c r="C80" s="15" t="s">
        <v>60</v>
      </c>
      <c r="D80" s="10" t="s">
        <v>15</v>
      </c>
      <c r="E80" s="46">
        <v>1</v>
      </c>
      <c r="F80" s="20"/>
      <c r="G80" s="5">
        <f t="shared" si="3"/>
        <v>0</v>
      </c>
    </row>
    <row r="81" spans="1:7" ht="36.75" customHeight="1">
      <c r="A81" s="25" t="s">
        <v>232</v>
      </c>
      <c r="B81" s="10" t="s">
        <v>100</v>
      </c>
      <c r="C81" s="15" t="s">
        <v>61</v>
      </c>
      <c r="D81" s="10" t="s">
        <v>15</v>
      </c>
      <c r="E81" s="46">
        <v>1</v>
      </c>
      <c r="F81" s="20"/>
      <c r="G81" s="5">
        <f t="shared" si="3"/>
        <v>0</v>
      </c>
    </row>
    <row r="82" spans="1:7" ht="43.5" customHeight="1">
      <c r="A82" s="25" t="s">
        <v>233</v>
      </c>
      <c r="B82" s="15" t="s">
        <v>101</v>
      </c>
      <c r="C82" s="15" t="s">
        <v>62</v>
      </c>
      <c r="D82" s="10" t="s">
        <v>63</v>
      </c>
      <c r="E82" s="46">
        <v>1</v>
      </c>
      <c r="F82" s="20"/>
      <c r="G82" s="5">
        <f t="shared" si="3"/>
        <v>0</v>
      </c>
    </row>
    <row r="83" spans="1:7" ht="33" customHeight="1">
      <c r="A83" s="25" t="s">
        <v>234</v>
      </c>
      <c r="B83" s="15" t="s">
        <v>100</v>
      </c>
      <c r="C83" s="15" t="s">
        <v>64</v>
      </c>
      <c r="D83" s="10" t="s">
        <v>15</v>
      </c>
      <c r="E83" s="46">
        <v>3</v>
      </c>
      <c r="F83" s="20"/>
      <c r="G83" s="5">
        <f t="shared" si="3"/>
        <v>0</v>
      </c>
    </row>
    <row r="84" spans="1:7" ht="42.75" customHeight="1">
      <c r="A84" s="25" t="s">
        <v>235</v>
      </c>
      <c r="B84" s="15" t="s">
        <v>96</v>
      </c>
      <c r="C84" s="15" t="s">
        <v>65</v>
      </c>
      <c r="D84" s="10" t="s">
        <v>12</v>
      </c>
      <c r="E84" s="46">
        <v>3</v>
      </c>
      <c r="F84" s="20"/>
      <c r="G84" s="5">
        <f t="shared" si="3"/>
        <v>0</v>
      </c>
    </row>
    <row r="85" spans="1:7" ht="52.5" customHeight="1">
      <c r="A85" s="25" t="s">
        <v>236</v>
      </c>
      <c r="B85" s="15" t="s">
        <v>96</v>
      </c>
      <c r="C85" s="15" t="s">
        <v>66</v>
      </c>
      <c r="D85" s="10" t="s">
        <v>12</v>
      </c>
      <c r="E85" s="46">
        <v>3</v>
      </c>
      <c r="F85" s="20"/>
      <c r="G85" s="5">
        <f t="shared" si="3"/>
        <v>0</v>
      </c>
    </row>
    <row r="86" spans="1:7" ht="51.75" customHeight="1">
      <c r="A86" s="25" t="s">
        <v>237</v>
      </c>
      <c r="B86" s="15" t="s">
        <v>102</v>
      </c>
      <c r="C86" s="15" t="s">
        <v>67</v>
      </c>
      <c r="D86" s="10" t="s">
        <v>15</v>
      </c>
      <c r="E86" s="46">
        <v>40</v>
      </c>
      <c r="F86" s="20"/>
      <c r="G86" s="5">
        <f t="shared" si="3"/>
        <v>0</v>
      </c>
    </row>
    <row r="87" spans="1:7" ht="17.25" customHeight="1">
      <c r="A87" s="27" t="s">
        <v>127</v>
      </c>
      <c r="B87" s="66" t="s">
        <v>158</v>
      </c>
      <c r="C87" s="67"/>
      <c r="D87" s="30"/>
      <c r="E87" s="30"/>
      <c r="F87" s="30"/>
      <c r="G87" s="31"/>
    </row>
    <row r="88" spans="1:7" ht="29.25" customHeight="1">
      <c r="A88" s="26" t="s">
        <v>177</v>
      </c>
      <c r="B88" s="22" t="s">
        <v>159</v>
      </c>
      <c r="C88" s="22" t="s">
        <v>160</v>
      </c>
      <c r="D88" s="23" t="s">
        <v>23</v>
      </c>
      <c r="E88" s="50">
        <v>41.6</v>
      </c>
      <c r="F88" s="20"/>
      <c r="G88" s="5">
        <f>E88*F88</f>
        <v>0</v>
      </c>
    </row>
    <row r="89" spans="1:7" ht="23.25" customHeight="1">
      <c r="A89" s="26" t="s">
        <v>40</v>
      </c>
      <c r="B89" s="22" t="s">
        <v>112</v>
      </c>
      <c r="C89" s="22" t="s">
        <v>161</v>
      </c>
      <c r="D89" s="23" t="s">
        <v>15</v>
      </c>
      <c r="E89" s="50">
        <v>374.4</v>
      </c>
      <c r="F89" s="20"/>
      <c r="G89" s="5">
        <f>E89*F89</f>
        <v>0</v>
      </c>
    </row>
    <row r="90" spans="1:7" ht="30.75" customHeight="1">
      <c r="A90" s="26" t="s">
        <v>238</v>
      </c>
      <c r="B90" s="22" t="s">
        <v>111</v>
      </c>
      <c r="C90" s="22" t="s">
        <v>162</v>
      </c>
      <c r="D90" s="23" t="s">
        <v>15</v>
      </c>
      <c r="E90" s="50">
        <v>83.2</v>
      </c>
      <c r="F90" s="20"/>
      <c r="G90" s="5">
        <f>E90*F90</f>
        <v>0</v>
      </c>
    </row>
    <row r="91" spans="1:7" ht="15" customHeight="1">
      <c r="A91" s="24" t="s">
        <v>128</v>
      </c>
      <c r="B91" s="13" t="s">
        <v>68</v>
      </c>
      <c r="C91" s="14"/>
      <c r="D91" s="12"/>
      <c r="E91" s="47"/>
      <c r="F91" s="19"/>
      <c r="G91" s="32"/>
    </row>
    <row r="92" spans="1:7" ht="46.5" customHeight="1">
      <c r="A92" s="25" t="s">
        <v>41</v>
      </c>
      <c r="B92" s="15" t="s">
        <v>103</v>
      </c>
      <c r="C92" s="15" t="s">
        <v>69</v>
      </c>
      <c r="D92" s="10" t="s">
        <v>15</v>
      </c>
      <c r="E92" s="46">
        <v>1376.6</v>
      </c>
      <c r="F92" s="20"/>
      <c r="G92" s="5">
        <f t="shared" si="3"/>
        <v>0</v>
      </c>
    </row>
    <row r="93" spans="1:7" ht="24.75" customHeight="1">
      <c r="A93" s="24" t="s">
        <v>129</v>
      </c>
      <c r="B93" s="66" t="s">
        <v>198</v>
      </c>
      <c r="C93" s="67"/>
      <c r="D93" s="33"/>
      <c r="E93" s="37"/>
      <c r="F93" s="36"/>
      <c r="G93" s="32"/>
    </row>
    <row r="94" spans="1:7" ht="54.75" customHeight="1">
      <c r="A94" s="25" t="s">
        <v>42</v>
      </c>
      <c r="B94" s="34" t="s">
        <v>199</v>
      </c>
      <c r="C94" s="35" t="s">
        <v>200</v>
      </c>
      <c r="D94" s="10" t="s">
        <v>15</v>
      </c>
      <c r="E94" s="46">
        <v>234.5</v>
      </c>
      <c r="F94" s="20"/>
      <c r="G94" s="5">
        <f>E94*F94</f>
        <v>0</v>
      </c>
    </row>
    <row r="95" spans="1:7" ht="21.75" customHeight="1">
      <c r="A95" s="24" t="s">
        <v>130</v>
      </c>
      <c r="B95" s="66" t="s">
        <v>201</v>
      </c>
      <c r="C95" s="67"/>
      <c r="D95" s="33"/>
      <c r="E95" s="37"/>
      <c r="F95" s="36"/>
      <c r="G95" s="32"/>
    </row>
    <row r="96" spans="1:7" ht="42" customHeight="1">
      <c r="A96" s="25" t="s">
        <v>44</v>
      </c>
      <c r="B96" s="34" t="s">
        <v>202</v>
      </c>
      <c r="C96" s="38" t="s">
        <v>239</v>
      </c>
      <c r="D96" s="39" t="s">
        <v>70</v>
      </c>
      <c r="E96" s="51">
        <v>24</v>
      </c>
      <c r="F96" s="40"/>
      <c r="G96" s="5">
        <f>E96*F96</f>
        <v>0</v>
      </c>
    </row>
    <row r="97" spans="1:7" ht="38.25" customHeight="1">
      <c r="A97" s="25" t="s">
        <v>45</v>
      </c>
      <c r="B97" s="34" t="s">
        <v>202</v>
      </c>
      <c r="C97" s="38" t="s">
        <v>203</v>
      </c>
      <c r="D97" s="41" t="s">
        <v>70</v>
      </c>
      <c r="E97" s="51">
        <v>31</v>
      </c>
      <c r="F97" s="40"/>
      <c r="G97" s="5">
        <f>E97*F97</f>
        <v>0</v>
      </c>
    </row>
    <row r="98" spans="1:7" ht="38.25" customHeight="1">
      <c r="A98" s="25" t="s">
        <v>241</v>
      </c>
      <c r="B98" s="34" t="s">
        <v>202</v>
      </c>
      <c r="C98" s="35" t="s">
        <v>243</v>
      </c>
      <c r="D98" s="41" t="s">
        <v>70</v>
      </c>
      <c r="E98" s="51">
        <v>30</v>
      </c>
      <c r="F98" s="40"/>
      <c r="G98" s="5">
        <f>E98*F98</f>
        <v>0</v>
      </c>
    </row>
    <row r="99" spans="1:7" ht="38.25" customHeight="1">
      <c r="A99" s="25" t="s">
        <v>242</v>
      </c>
      <c r="B99" s="34" t="s">
        <v>244</v>
      </c>
      <c r="C99" s="35" t="s">
        <v>240</v>
      </c>
      <c r="D99" s="41" t="s">
        <v>70</v>
      </c>
      <c r="E99" s="51">
        <v>12</v>
      </c>
      <c r="F99" s="40"/>
      <c r="G99" s="5">
        <f>E99*F99</f>
        <v>0</v>
      </c>
    </row>
    <row r="100" spans="1:7" ht="17.25" customHeight="1">
      <c r="A100" s="24" t="s">
        <v>131</v>
      </c>
      <c r="B100" s="13" t="s">
        <v>179</v>
      </c>
      <c r="C100" s="14"/>
      <c r="D100" s="12"/>
      <c r="E100" s="47"/>
      <c r="F100" s="19"/>
      <c r="G100" s="32"/>
    </row>
    <row r="101" spans="1:7" ht="24.75" customHeight="1">
      <c r="A101" s="25" t="s">
        <v>46</v>
      </c>
      <c r="B101" s="15" t="s">
        <v>249</v>
      </c>
      <c r="C101" s="15" t="s">
        <v>180</v>
      </c>
      <c r="D101" s="10" t="s">
        <v>12</v>
      </c>
      <c r="E101" s="52">
        <v>20</v>
      </c>
      <c r="F101" s="20"/>
      <c r="G101" s="5">
        <f>E101*F101</f>
        <v>0</v>
      </c>
    </row>
    <row r="102" spans="1:7" ht="25.5">
      <c r="A102" s="25" t="s">
        <v>47</v>
      </c>
      <c r="B102" s="15" t="s">
        <v>249</v>
      </c>
      <c r="C102" s="15" t="s">
        <v>181</v>
      </c>
      <c r="D102" s="10" t="s">
        <v>12</v>
      </c>
      <c r="E102" s="52">
        <v>10</v>
      </c>
      <c r="F102" s="20"/>
      <c r="G102" s="5">
        <f>E102*F102</f>
        <v>0</v>
      </c>
    </row>
    <row r="103" spans="1:7" ht="24.75" customHeight="1">
      <c r="A103" s="66" t="s">
        <v>71</v>
      </c>
      <c r="B103" s="67"/>
      <c r="C103" s="67"/>
      <c r="D103" s="67"/>
      <c r="E103" s="67"/>
      <c r="F103" s="68"/>
      <c r="G103" s="3">
        <f>SUM(G9:G102)</f>
        <v>0</v>
      </c>
    </row>
    <row r="104" spans="1:7" ht="24.75" customHeight="1">
      <c r="A104" s="66" t="s">
        <v>72</v>
      </c>
      <c r="B104" s="67"/>
      <c r="C104" s="67"/>
      <c r="D104" s="67"/>
      <c r="E104" s="67"/>
      <c r="F104" s="68"/>
      <c r="G104" s="3">
        <f>G103*23%</f>
        <v>0</v>
      </c>
    </row>
    <row r="105" spans="1:7" ht="24.75" customHeight="1">
      <c r="A105" s="66" t="s">
        <v>73</v>
      </c>
      <c r="B105" s="67"/>
      <c r="C105" s="67"/>
      <c r="D105" s="67"/>
      <c r="E105" s="67"/>
      <c r="F105" s="68"/>
      <c r="G105" s="3">
        <f>G103+G104</f>
        <v>0</v>
      </c>
    </row>
    <row r="106" spans="1:7" ht="24.75" customHeight="1">
      <c r="A106" s="53"/>
      <c r="B106" s="53"/>
      <c r="C106" s="53"/>
      <c r="D106" s="53"/>
      <c r="E106" s="53"/>
      <c r="F106" s="53"/>
      <c r="G106" s="54"/>
    </row>
    <row r="108" spans="1:7" ht="13.5" customHeight="1">
      <c r="A108" s="7"/>
      <c r="D108" s="7"/>
      <c r="E108" s="80" t="s">
        <v>247</v>
      </c>
      <c r="F108" s="80"/>
      <c r="G108" s="80"/>
    </row>
    <row r="109" spans="1:7" ht="13.5" customHeight="1">
      <c r="A109" s="7"/>
      <c r="D109" s="7"/>
      <c r="E109" s="64" t="s">
        <v>248</v>
      </c>
      <c r="F109" s="64"/>
      <c r="G109" s="64"/>
    </row>
    <row r="110" spans="1:7" ht="13.5" customHeight="1">
      <c r="A110" s="7"/>
      <c r="D110" s="7"/>
      <c r="E110" s="64"/>
      <c r="F110" s="64"/>
      <c r="G110" s="64"/>
    </row>
    <row r="111" spans="1:7" ht="13.5" customHeight="1">
      <c r="A111" s="7"/>
      <c r="D111" s="7"/>
      <c r="E111" s="64"/>
      <c r="F111" s="64"/>
      <c r="G111" s="64"/>
    </row>
    <row r="112" ht="12.75">
      <c r="A112" s="28"/>
    </row>
  </sheetData>
  <sheetProtection/>
  <mergeCells count="21">
    <mergeCell ref="B41:G41"/>
    <mergeCell ref="D4:D6"/>
    <mergeCell ref="B39:G39"/>
    <mergeCell ref="E4:E6"/>
    <mergeCell ref="A2:G2"/>
    <mergeCell ref="F1:G1"/>
    <mergeCell ref="E108:G108"/>
    <mergeCell ref="B55:D55"/>
    <mergeCell ref="B58:G58"/>
    <mergeCell ref="B93:C93"/>
    <mergeCell ref="B95:C95"/>
    <mergeCell ref="E109:G111"/>
    <mergeCell ref="C3:E3"/>
    <mergeCell ref="B49:G49"/>
    <mergeCell ref="B87:C87"/>
    <mergeCell ref="A4:A6"/>
    <mergeCell ref="B4:B6"/>
    <mergeCell ref="A103:F103"/>
    <mergeCell ref="A104:F104"/>
    <mergeCell ref="A105:F105"/>
    <mergeCell ref="C4:C6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10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annas</cp:lastModifiedBy>
  <cp:lastPrinted>2019-02-27T08:33:21Z</cp:lastPrinted>
  <dcterms:created xsi:type="dcterms:W3CDTF">1997-02-26T13:46:56Z</dcterms:created>
  <dcterms:modified xsi:type="dcterms:W3CDTF">2019-02-27T11:05:26Z</dcterms:modified>
  <cp:category/>
  <cp:version/>
  <cp:contentType/>
  <cp:contentStatus/>
</cp:coreProperties>
</file>